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  ปปช\oit\สน.ปลัด\วิเคราะห์ฯ\"/>
    </mc:Choice>
  </mc:AlternateContent>
  <bookViews>
    <workbookView xWindow="0" yWindow="0" windowWidth="7470" windowHeight="4095"/>
  </bookViews>
  <sheets>
    <sheet name="รายงาน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3" i="1" l="1"/>
  <c r="E103" i="1" s="1"/>
  <c r="D108" i="1"/>
  <c r="E108" i="1" s="1"/>
  <c r="D122" i="1"/>
  <c r="E122" i="1" s="1"/>
  <c r="D276" i="1"/>
  <c r="D231" i="1"/>
  <c r="E231" i="1" s="1"/>
  <c r="E230" i="1"/>
  <c r="D230" i="1"/>
  <c r="E253" i="1"/>
  <c r="E235" i="1"/>
  <c r="E214" i="1"/>
  <c r="E213" i="1"/>
  <c r="E200" i="1"/>
  <c r="E193" i="1"/>
  <c r="E126" i="1"/>
  <c r="E125" i="1"/>
  <c r="E124" i="1"/>
  <c r="E11" i="1"/>
  <c r="E292" i="1"/>
  <c r="E70" i="1"/>
  <c r="E69" i="1"/>
  <c r="E29" i="1"/>
  <c r="E28" i="1"/>
  <c r="E27" i="1"/>
  <c r="E26" i="1"/>
  <c r="E146" i="1"/>
  <c r="E145" i="1"/>
  <c r="E144" i="1"/>
  <c r="E143" i="1"/>
  <c r="E142" i="1"/>
  <c r="E141" i="1"/>
  <c r="E123" i="1"/>
  <c r="E121" i="1"/>
  <c r="E120" i="1"/>
  <c r="E119" i="1"/>
  <c r="E107" i="1"/>
  <c r="E109" i="1"/>
  <c r="E110" i="1"/>
  <c r="E104" i="1"/>
  <c r="E105" i="1"/>
  <c r="E106" i="1"/>
  <c r="E236" i="1"/>
  <c r="E276" i="1" l="1"/>
  <c r="E263" i="1"/>
  <c r="E255" i="1"/>
  <c r="E210" i="1"/>
  <c r="E160" i="1"/>
  <c r="E40" i="1"/>
  <c r="E275" i="1"/>
  <c r="E277" i="1"/>
  <c r="E274" i="1"/>
  <c r="E211" i="1"/>
  <c r="E212" i="1"/>
  <c r="E264" i="1"/>
  <c r="E262" i="1"/>
  <c r="E254" i="1"/>
  <c r="E237" i="1"/>
  <c r="E232" i="1"/>
  <c r="E233" i="1"/>
  <c r="E234" i="1"/>
  <c r="E192" i="1"/>
  <c r="E183" i="1"/>
  <c r="E182" i="1"/>
  <c r="E181" i="1"/>
  <c r="E180" i="1"/>
  <c r="E179" i="1"/>
  <c r="E178" i="1"/>
  <c r="E161" i="1"/>
  <c r="E162" i="1"/>
  <c r="E158" i="1"/>
  <c r="E159" i="1"/>
  <c r="E157" i="1"/>
  <c r="E93" i="1"/>
  <c r="E94" i="1"/>
  <c r="E95" i="1"/>
  <c r="E92" i="1"/>
  <c r="E91" i="1"/>
  <c r="E90" i="1"/>
  <c r="E89" i="1"/>
  <c r="E55" i="1"/>
  <c r="E56" i="1"/>
  <c r="E54" i="1"/>
  <c r="E41" i="1"/>
  <c r="E39" i="1"/>
  <c r="E10" i="1"/>
  <c r="E9" i="1"/>
</calcChain>
</file>

<file path=xl/sharedStrings.xml><?xml version="1.0" encoding="utf-8"?>
<sst xmlns="http://schemas.openxmlformats.org/spreadsheetml/2006/main" count="539" uniqueCount="132">
  <si>
    <t>ที่</t>
  </si>
  <si>
    <t>โครงการ</t>
  </si>
  <si>
    <t>อนุมัติงบประมาณ</t>
  </si>
  <si>
    <t>การเบิกจ่าย (บาท)</t>
  </si>
  <si>
    <t>คงเหลือ</t>
  </si>
  <si>
    <t>อยู่ระหว่างดำเนินการ</t>
  </si>
  <si>
    <t>ดำเนินการเสร็จแล้ว</t>
  </si>
  <si>
    <t>ไม่สามารถดำเนินโครงการได้</t>
  </si>
  <si>
    <t>ผลการรายงาน</t>
  </si>
  <si>
    <t>6 เดือน</t>
  </si>
  <si>
    <t xml:space="preserve">รอบปี </t>
  </si>
  <si>
    <t>1. ยุทธศาสตร์ด้านโครงสร้างพื้นฐานและสิงแวดล้อมที่ดี</t>
  </si>
  <si>
    <t xml:space="preserve">1.1  แนวทางการพัฒนา  จัดระบบการคมนาคมให้เหมาะสมเช่น  ก่อสร้าง  ปรับปรุง  บำรุงรักษาถนน  และสะพาน
</t>
  </si>
  <si>
    <t xml:space="preserve">       แผนงานเคหะและชุมชน</t>
  </si>
  <si>
    <t xml:space="preserve">       แผนงานอุตสาหกรรมและการโยธา</t>
  </si>
  <si>
    <t xml:space="preserve">      2.  ยุทธศาสตร์ด้านเศรษฐกิจ</t>
  </si>
  <si>
    <t xml:space="preserve">1.1  แนวทางการพัฒนา  เศรษฐกิจพอเพียง
</t>
  </si>
  <si>
    <t xml:space="preserve">      แผนงานการเกษตร</t>
  </si>
  <si>
    <t>โครงการปลูกผักสวนครัวรั้วกินได้</t>
  </si>
  <si>
    <t>โครงการอบรมให้ความรู้เกี่ยวกับโรคระบาดในพืชให้แก่เกษตรกรภายในตำบล</t>
  </si>
  <si>
    <t>โครงการคลองสวยน้ำใส</t>
  </si>
  <si>
    <t>โครงการปลูกป่าเฉลิมพระเกียรติ</t>
  </si>
  <si>
    <t>โครงการอนุรักษ์ทรัพยากรธรรมชาติและสิ่งแวดล้อม</t>
  </si>
  <si>
    <t>โครงการอนุรักษ์พันธุกรรมพืชอันเนื่องมาจากพระราชดำริสมเด็จพระเทพรัตนราชสุดาฯสยามบรมราชกุมารี(อพสธ)</t>
  </si>
  <si>
    <t>3.  ยุทธศาสตร์ด้านสังคม</t>
  </si>
  <si>
    <t>3.4  แนวทางการพัฒนา ส่งเสริมสนับสนุนการสาธารณสุข สุขภาพอนามัย การรักษาพยาบาลและการแพทย์ฉุกเฉิน</t>
  </si>
  <si>
    <t xml:space="preserve">       แผนงานการศึกษา</t>
  </si>
  <si>
    <t>โครงการตรวจสุขภาพเด็กปฐมวัย</t>
  </si>
  <si>
    <t xml:space="preserve">       แผนงานสาธารณสุข</t>
  </si>
  <si>
    <t>ค่าจ้างเหมาปรับเกลี่ยพื้นที่ทิ้งขยะ</t>
  </si>
  <si>
    <t>โครงการชุมชนน่าอยู่</t>
  </si>
  <si>
    <t>โครงการป้องกันและควบคุมโรคระบาดของสัตว์</t>
  </si>
  <si>
    <t>โครงการสำรวจข้อมูลจำนวนและขึ้นทะเบียนสัตว์ปลอดโรคคนปลอดภัยจากโรคพิษสุนัขบ้า</t>
  </si>
  <si>
    <t>โครงการอบรมให้ความรู้เกี่ยวกับเรื่องโรคระบาดและการดูแลซ่อมแซมปรับปรุงเครื่องพ่นหมอกควัน</t>
  </si>
  <si>
    <t>โครงการก่อสร้างบ่อทิ้งสิ่งปฏิกูล</t>
  </si>
  <si>
    <t>อุดหนุนกิจการที่เป็นสาธารณสุขมูลฐานในเขต</t>
  </si>
  <si>
    <t>อุดหนุนโครงการกิจการสาธารณสุขมูลฐานในเขตองค์การบริหารส่วนตำบล</t>
  </si>
  <si>
    <t>อุดหนุนโครงการควบคุมโรคขาดสารไอโอดีนของสมเด็จพระเทพรัตนราชสุดาสยามบรมราชกุมารี</t>
  </si>
  <si>
    <t>อุดหนุนโครงการพัฒนาระบบสุขาภิบาลในชุมชนของสมเด็จพระกนิษฐาธิราชเจ้ากรมสมเด็จพระเทพรัตนราขสุดาฯสยามบรมราชกุมารี</t>
  </si>
  <si>
    <t xml:space="preserve">4.1  แนวทางการพัฒนา  พัฒนาบุคลากรและการบริหารจัดการให้มีประสิทธิภาพในการทำงานเพิ่มมากขึ้น
       </t>
  </si>
  <si>
    <t xml:space="preserve"> 4.  ยุทธศาสตร์ด้านการเมือง  การบริหาร</t>
  </si>
  <si>
    <t xml:space="preserve">      แผนงานบริหารงานทั่วไป</t>
  </si>
  <si>
    <t>ค่าใช้จ่ายในการเลือกตั้ง</t>
  </si>
  <si>
    <t>ค่าบำรุงรักษาและซ่อมแซม</t>
  </si>
  <si>
    <t>ค่ารับหนังสือพิมพ์</t>
  </si>
  <si>
    <t>โครงการจัดกิจกรรมวันท้องถิ่นไทย</t>
  </si>
  <si>
    <t>โครงการออกหน่วยให้บริการเคลื่อนที่</t>
  </si>
  <si>
    <t>ค่าบริหารศูนย์ช่วยเหลือประชาชนระดับตำบล</t>
  </si>
  <si>
    <t>โครงการปรับปรุงแผนที่ภาษีและทะเบียนทรัพย์สิน</t>
  </si>
  <si>
    <t>4.  ยุทธศาสตร์ด้านการเมือง  การบริหาร</t>
  </si>
  <si>
    <t xml:space="preserve">4.2  แนวทางการพัฒนา  จัดหาอาคารสถานที่และครุภัณฑ์เพื่อบริการประชาชนและป้องกันสาธารณภัย
</t>
  </si>
  <si>
    <t>ครุภัณฑ์ประจำรถกู้ชีพ</t>
  </si>
  <si>
    <t>ครุภัณฑ์ด้านงานจราจร</t>
  </si>
  <si>
    <t xml:space="preserve">4.3  แนวทางพัฒนา  สนับสนุนและส่งเสริมการป้องกันและแก้ไขปัญหายาเสพติด
       </t>
  </si>
  <si>
    <t xml:space="preserve">      แผนงานสร้างความเข้มแข็งของชุมชน</t>
  </si>
  <si>
    <t>โครงการ อบต.สัญจร</t>
  </si>
  <si>
    <t>โครงการฝึกอบรมและศึกษาดูงานนอกสถานที่</t>
  </si>
  <si>
    <t>โครงการอบรมให้ความรู้ด้านกฎหมายในชีวิตประจำวันแก่ประชาชน</t>
  </si>
  <si>
    <t>3.5  แนวทางการพัฒนา ส่งเสริมทำนุบำรุงรักษาศิลปะ จารีตประเพณี ภูมิปัญญาท้องถิ่นและวัฒนธรรมอันดีงาม</t>
  </si>
  <si>
    <t xml:space="preserve">        แผนงานการศึกษา</t>
  </si>
  <si>
    <t>โครงการสนับสนุนการจัดงานบุญเบิกฟ้าและการดำเนินงานออกร้านพฤกษากาชาดของเหล่ากาชาดจังหวัดมหาสารคาม</t>
  </si>
  <si>
    <t>อุดหนุนโครงการจัดงานรัฐพิธี ให้กับที่ทำการปกครองอำเภอนาเชือก</t>
  </si>
  <si>
    <t>โครงการจัดงานประเพณีบุญบั้งไฟ</t>
  </si>
  <si>
    <t>โครงการจัดงานประเพณีลอยกระทง</t>
  </si>
  <si>
    <t>โครงการจัดงานประเพณีสงกรานต์</t>
  </si>
  <si>
    <t>โครงการถ่ายทอดคลังปัญญา</t>
  </si>
  <si>
    <t xml:space="preserve">5.3  แนวทางการพัฒนา  สนับสนุนและส่งเสริมการป้องกันและแก้ไขปัญหายาเสพติด
</t>
  </si>
  <si>
    <t xml:space="preserve">  5.  ยุทธศาสตร์ด้านการรักษาความมั่นคง  ความสงบเรียบร้อย  ความปลอดภัยในชีวิต  และทรัพย์สิน</t>
  </si>
  <si>
    <t xml:space="preserve">      แผนงานรักษาความสงบภายใน</t>
  </si>
  <si>
    <t>อุดหนุนโครงการป้องกันและแก้ไขปัญหายาเสพติดให้กับที่ทำการปกครองอำเภอนาเชือก</t>
  </si>
  <si>
    <t>โครงการจัดกิจกรรมเฉลิมพระเกียรติฯ</t>
  </si>
  <si>
    <t>โครงการป้องกันอุบัติเหตุการจราจรทางบกในช่วงเทศกาลต่างๆ</t>
  </si>
  <si>
    <t>โครงการอบรมและซักซ้อมแผนด้านการป้องกันและบรรเทาสาธารณะภัยพร้อมชุมเครื่องแบบ อปพร. (ครบชุด)</t>
  </si>
  <si>
    <t>P</t>
  </si>
  <si>
    <t>สถานะการดำเนินการ</t>
  </si>
  <si>
    <t>โครงการป้องกันและควบคุมโรคระบาดของสัตว์ภายในตำบล</t>
  </si>
  <si>
    <t>อุดหนุนโครงการสืบสาน        พระปณิทานสมเด็จย่าต้านภัยมะเร็งเต้านม</t>
  </si>
  <si>
    <t xml:space="preserve">        แผนงานการศาสนาวัฒนธรรมแลนันทนาการ</t>
  </si>
  <si>
    <t>3.1  แนวทางการพัฒนา ส่งเสริมคุณภาพชีวิตตั้งแต่เริ่มตั้งครรภ์จนถึงแรกเกิด</t>
  </si>
  <si>
    <t>โครงการอบรมให้ความรู้แก่ผู้ปกครองเด็กเรื่องการดูแลเด็กแรกเกิดถึง  5 ปี</t>
  </si>
  <si>
    <t>โครงการอบรมให้ความรู้ผู้ปกครองเด็กเรื่องการเฝ้าระวังและส่งเสริมพัฒนาการเด็กปฐมวัย</t>
  </si>
  <si>
    <t>ค่าใช้จ่ายการบริหารสถานศึกษาค่าพาหนะรับส่งนักเรียนไปสถานพยาบาล</t>
  </si>
  <si>
    <t>ค่าอาหารเสริม (นม)</t>
  </si>
  <si>
    <t>อุดหนุนอาหารกลางวัน</t>
  </si>
  <si>
    <t>โครงการแข่งขันกีฬาต้านยาเสพติด</t>
  </si>
  <si>
    <t>โครงการจัดส่งนักกีฬาเข้าร่วมแข่งขันกีฬาระหว่างส่วนราชการ องค์กรปกครองส่วนท้องถิ่น และองค์กรอื่นๆ</t>
  </si>
  <si>
    <t>3.2  แนวทางการพัฒนา พัฒนาและส่งเสริมการศึกษา</t>
  </si>
  <si>
    <t>โครงการจัดงานวันเด็กแห่งชาติ</t>
  </si>
  <si>
    <t>โครงการปรับปรุงศูนย์พัฒนาเด็กเล็ก</t>
  </si>
  <si>
    <t>ค่าพาหนะรับ - ส่งเด็ก</t>
  </si>
  <si>
    <t>วัสดุกีฬา</t>
  </si>
  <si>
    <t>3.3  แนวทางการพัฒนา ส่งเสริมคุณภาพชีวิตสนับสนุนการสังคมสงเคราะห์การพัฒนาคุณภาพชีวิตเด็ก สตรี คนชรา และผู้ด้อยโอกาส</t>
  </si>
  <si>
    <t xml:space="preserve">       แผนงานสังคมสงเคราะห์</t>
  </si>
  <si>
    <t>โครงการกิจกรรมวันสตรีสากล</t>
  </si>
  <si>
    <t>โครงการกิจกรรมศูนย์พัฒนาครอบครัวในชุมชนตำบลหนองโพธิ์</t>
  </si>
  <si>
    <t>โครงการบูรณาการพัฒนาคุณภาพชีวิตผู้ตกเกณฑ์ จปฐ. และผู้ยากไร้ด้อยโอกาส</t>
  </si>
  <si>
    <t>โครงการสนับสนุนส่งเสริมการดำเนินงานกลุ่มวิสาหกิจชุมชนกลุ่มโอทอปในเขตพื้นที่รับผิดชอบของ อบต.</t>
  </si>
  <si>
    <t>โครงการอบรมผู้สูงวัยใส่ใจคุณภาพชีวิต</t>
  </si>
  <si>
    <t>โครงการส่งเสริมเครือข่ายดูแลผู้สูงอายุ  ผู้พิการ ผู้ยากไร้ ผู้ป่วยเอดส์</t>
  </si>
  <si>
    <t>ค่าใช้จ่ายการบริหารสถานศึกษา (ค่าวัสดุการศึกษา)</t>
  </si>
  <si>
    <t>ค่าใช้จ่ายการบริหารสถานศึกษา (ค่าอาหารกลางวัน ศพด.)</t>
  </si>
  <si>
    <t>รายงานผลการดำเนินงานประจำปี 2565</t>
  </si>
  <si>
    <t>รอบ 6 เดือน (ระหว่างเดือน ตุลาคม 2564 - มีนาคม 2565)</t>
  </si>
  <si>
    <t>ให้แก้ไขแนวทางตามแผนปี70</t>
  </si>
  <si>
    <t>ก่อสร้างร่องระบายน้ำพร้อมฝาตะแกรงหมู่ที่ 10</t>
  </si>
  <si>
    <t>1. ยุทธศาสตร์ด้านโครงสร้างพื้นฐานและสิ่งแวดล้อมที่ดี</t>
  </si>
  <si>
    <t>ก่อสร้างร่องระบายน้ำพร้อมฝาตะแกรงหมู่ที่ 11</t>
  </si>
  <si>
    <t>ก่อสร้างถนน คสล.หมู่ที่ 3 (เส้นหน้าวัดเชตะวัน)</t>
  </si>
  <si>
    <t>ก่อสร้างถนน คสล.หมู่ที่ 3 (เส้นทางบ้านนางพวน - ถนนทางหลวงแผ่นดิน หมายเลข 2381)</t>
  </si>
  <si>
    <t>ปรับปรุงถนนคอนกรีตโดยการเสริมผิวแอสฟัลท์ติกคอนกรีต หมู่ที่ 5 (ถนนทางหลวงชนบท หมายเลข 3056 - บ้านนายสนั่น)</t>
  </si>
  <si>
    <t>ปรับปรุงถนนคอนกรีตโดยการเสริมผิวแอสฟัลท์ติกคอนกรีต  หมู่ที่ 6 (เส้นบ้านนายหนูไกร - บ้านนายรังสรรค์)</t>
  </si>
  <si>
    <t>ปรับปรุงถนนคอนกรีตโดยการเสริมผิวแอสฟัลท์ติกคอนกรีต  หมู่ที่ 9 (สี่แยกร้านค้านายคำมี-สามแยกวัดประชานิมิตร)</t>
  </si>
  <si>
    <t>ปรับปรุงถนนคอนกรีตโดยการเสริมผิวแอสฟัลท์ติกคอนกรีต  หมู่ที่ 7 (ถนนทางหลวงแผ่นดินหมายเลข 2381-บ้านนายทองพล)</t>
  </si>
  <si>
    <t>ปรับปรุงถนนคอนกรีตโดยการเสริมผิวแอสฟัลท์ติกคอนกรีต  หมู่ที่ 9 (หน้าวัดเทพกตัญญู-ถนนทางหลวงท้องถิ่น มค.ถ126-04)</t>
  </si>
  <si>
    <t>ปรับปรุงถนนคอนกรีตโดยการเสริมผิวแอสฟัลท์ติกคอนกรีต  หมู่ที่ 11 (ถนนทางหลวงท้องถิ่น มค.ถ126-02-ถนนทางหลวงชนบทหมายเลข 3056)</t>
  </si>
  <si>
    <t>ปรับปรุงถนนคอนกรีตโดยการเสริมผิวแอสฟัลท์ติกคอนกรีต  หมู่ที่ 5 (ถนนทางหลวงชนบท หมายเลข 3056- สี่แยกบ้านนายธงชัย)</t>
  </si>
  <si>
    <t>ปรับปรุงถนนคอนกรีตโดยการเสริมผิวแอสฟัลท์ติกคอนกรีต  หมู่ที่ 8 (ถนนทางหลวงแผ่นดินหมายเลข 2381-บ้านนายธนัชชา)</t>
  </si>
  <si>
    <t>ปรับปรุงถนนดินโดยยกร่องพูนดินทำเป็นรูปถนน หมู่ที่ 7 (จากแยกนานายเสา สีคาม - ป่าทำเล1)</t>
  </si>
  <si>
    <t>ลงหินคลุก หมู่ที่1 (นานายประยงค์  จันทร์พล - ถนนทางหลวงท้องถิ่น มค.ถ 123-01)</t>
  </si>
  <si>
    <t>โครงการอบรมให้ความรู้การบริหารจัดการภายใต้แนวทางปรัชญาเศรษฐกิจพอเพียง  ประจำปี  2565</t>
  </si>
  <si>
    <t xml:space="preserve">  6.  ยุทธศาสตร์ด้านเพิ่มประสิทธิภาพการผลิต แปรรูปจากผลผลิตทางการเกษตร</t>
  </si>
  <si>
    <t>โครงการขุดลอกลำห้วยกลาง   หมู่ที่ 2</t>
  </si>
  <si>
    <t>ทำแล้ว</t>
  </si>
  <si>
    <t>ค่าจ้างเหมาบริการทำลายขยะอันตราย</t>
  </si>
  <si>
    <t>ก่อสร้างแผนกแรงต่ำภายนอก</t>
  </si>
  <si>
    <t>โครงการป้องกันและแก้ไขบัญหาการตั้งครรภ์ในวัยรุ่น</t>
  </si>
  <si>
    <t>โครงการสภาเด็กและเยาวชน</t>
  </si>
  <si>
    <t>อุดหนุนโครงการจัดตั้งศูนย์พักคอยผู้ป่วยโควิด-19 ให้ที่ทำการปกครองอำเภอนาเชือก</t>
  </si>
  <si>
    <t>จัดหารถยนต์ราชการ</t>
  </si>
  <si>
    <t>ครุภัณฑ์กล้องวงจรปิด</t>
  </si>
  <si>
    <t xml:space="preserve">          แผนงานการเกษตร</t>
  </si>
  <si>
    <t xml:space="preserve">6.3  แนวทางการพัฒนา  จัดหาแหล่งน้ำเพื่อการเกษตรอย่างทั่วถึง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</si>
</sst>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(* #,##0.00_);_(* \(#,##0.00\);_(* &quot;-&quot;??_);_(@_)"/>
    <numFmt numFmtId="188" formatCode="_-* #,##0_-;\-* #,##0_-;_-* &quot;-&quot;??_-;_-@_-"/>
    <numFmt numFmtId="189" formatCode="_(* #,##0_);_(* \(#,##0\);_(* &quot;-&quot;??_);_(@_)"/>
  </numFmts>
  <fonts count="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name val="TH SarabunIT๙"/>
      <family val="2"/>
    </font>
    <font>
      <sz val="11"/>
      <color rgb="FF000000"/>
      <name val="Tahoma"/>
      <family val="2"/>
      <scheme val="minor"/>
    </font>
    <font>
      <b/>
      <sz val="16"/>
      <name val="TH SarabunIT๙"/>
      <family val="2"/>
    </font>
    <font>
      <b/>
      <sz val="16"/>
      <name val="Wingdings 2"/>
      <family val="1"/>
      <charset val="2"/>
    </font>
    <font>
      <b/>
      <sz val="18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0" fontId="3" fillId="0" borderId="0"/>
  </cellStyleXfs>
  <cellXfs count="72">
    <xf numFmtId="0" fontId="0" fillId="0" borderId="0" xfId="0"/>
    <xf numFmtId="0" fontId="2" fillId="0" borderId="1" xfId="2" applyFont="1" applyBorder="1" applyAlignment="1">
      <alignment horizontal="left" vertical="top" wrapText="1" readingOrder="1"/>
    </xf>
    <xf numFmtId="188" fontId="2" fillId="0" borderId="1" xfId="1" applyNumberFormat="1" applyFont="1" applyFill="1" applyBorder="1" applyAlignment="1">
      <alignment vertical="top"/>
    </xf>
    <xf numFmtId="188" fontId="2" fillId="0" borderId="1" xfId="1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188" fontId="2" fillId="0" borderId="3" xfId="1" applyNumberFormat="1" applyFont="1" applyFill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1" xfId="2" applyFont="1" applyBorder="1" applyAlignment="1">
      <alignment vertical="top" wrapText="1" readingOrder="1"/>
    </xf>
    <xf numFmtId="0" fontId="2" fillId="0" borderId="1" xfId="0" applyFont="1" applyBorder="1" applyAlignment="1">
      <alignment horizontal="left" vertical="top" wrapText="1"/>
    </xf>
    <xf numFmtId="188" fontId="2" fillId="0" borderId="1" xfId="1" applyNumberFormat="1" applyFont="1" applyFill="1" applyBorder="1" applyAlignment="1">
      <alignment horizontal="center" vertical="top"/>
    </xf>
    <xf numFmtId="0" fontId="2" fillId="0" borderId="0" xfId="0" applyFont="1" applyBorder="1" applyAlignment="1">
      <alignment horizontal="left" vertical="top" wrapText="1"/>
    </xf>
    <xf numFmtId="188" fontId="2" fillId="0" borderId="0" xfId="1" applyNumberFormat="1" applyFont="1" applyFill="1" applyBorder="1" applyAlignment="1">
      <alignment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3" xfId="0" applyFont="1" applyBorder="1" applyAlignment="1">
      <alignment horizontal="center" vertical="top"/>
    </xf>
    <xf numFmtId="188" fontId="2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/>
    </xf>
    <xf numFmtId="0" fontId="2" fillId="0" borderId="0" xfId="0" applyFont="1"/>
    <xf numFmtId="0" fontId="2" fillId="0" borderId="0" xfId="2" applyFont="1" applyBorder="1" applyAlignment="1">
      <alignment horizontal="left" vertical="top" wrapText="1" readingOrder="1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top"/>
    </xf>
    <xf numFmtId="187" fontId="2" fillId="0" borderId="1" xfId="1" applyFont="1" applyBorder="1" applyAlignment="1">
      <alignment horizontal="center" vertical="top"/>
    </xf>
    <xf numFmtId="0" fontId="2" fillId="0" borderId="1" xfId="0" applyFont="1" applyBorder="1"/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188" fontId="2" fillId="0" borderId="3" xfId="0" applyNumberFormat="1" applyFont="1" applyBorder="1" applyAlignment="1">
      <alignment horizontal="center" vertical="top"/>
    </xf>
    <xf numFmtId="0" fontId="2" fillId="0" borderId="0" xfId="2" applyFont="1" applyBorder="1" applyAlignment="1">
      <alignment vertical="top" wrapText="1" readingOrder="1"/>
    </xf>
    <xf numFmtId="188" fontId="2" fillId="0" borderId="0" xfId="1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189" fontId="2" fillId="0" borderId="3" xfId="1" applyNumberFormat="1" applyFont="1" applyBorder="1" applyAlignment="1">
      <alignment horizontal="center" vertical="top"/>
    </xf>
    <xf numFmtId="189" fontId="2" fillId="0" borderId="3" xfId="1" applyNumberFormat="1" applyFont="1" applyBorder="1" applyAlignment="1">
      <alignment horizontal="center" vertical="top" wrapText="1"/>
    </xf>
    <xf numFmtId="0" fontId="4" fillId="0" borderId="0" xfId="0" applyFont="1"/>
    <xf numFmtId="0" fontId="5" fillId="0" borderId="0" xfId="0" applyFont="1" applyAlignment="1">
      <alignment horizontal="center" vertical="top"/>
    </xf>
    <xf numFmtId="0" fontId="2" fillId="0" borderId="5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188" fontId="2" fillId="0" borderId="0" xfId="0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2" fillId="0" borderId="0" xfId="0" applyFont="1" applyAlignment="1"/>
    <xf numFmtId="0" fontId="2" fillId="0" borderId="4" xfId="0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/>
    </xf>
    <xf numFmtId="0" fontId="2" fillId="2" borderId="0" xfId="0" applyFont="1" applyFill="1"/>
    <xf numFmtId="0" fontId="2" fillId="0" borderId="3" xfId="0" applyFont="1" applyBorder="1" applyAlignment="1">
      <alignment horizontal="center" vertical="center" wrapText="1"/>
    </xf>
    <xf numFmtId="189" fontId="2" fillId="0" borderId="3" xfId="1" applyNumberFormat="1" applyFont="1" applyBorder="1" applyAlignment="1">
      <alignment horizontal="center" vertical="center" wrapText="1"/>
    </xf>
    <xf numFmtId="189" fontId="2" fillId="0" borderId="1" xfId="1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 wrapText="1"/>
    </xf>
  </cellXfs>
  <cellStyles count="3">
    <cellStyle name="Normal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7"/>
  <sheetViews>
    <sheetView tabSelected="1" workbookViewId="0">
      <selection activeCell="B297" sqref="B297"/>
    </sheetView>
  </sheetViews>
  <sheetFormatPr defaultColWidth="9.125" defaultRowHeight="20.25" x14ac:dyDescent="0.3"/>
  <cols>
    <col min="1" max="1" width="5.25" style="18" customWidth="1"/>
    <col min="2" max="2" width="28.25" style="18" customWidth="1"/>
    <col min="3" max="3" width="12.625" style="18" customWidth="1"/>
    <col min="4" max="4" width="13.625" style="18" customWidth="1"/>
    <col min="5" max="5" width="14" style="18" customWidth="1"/>
    <col min="6" max="6" width="11.375" style="18" customWidth="1"/>
    <col min="7" max="7" width="9.875" style="18" customWidth="1"/>
    <col min="8" max="8" width="15.75" style="18" customWidth="1"/>
    <col min="9" max="9" width="9.125" style="18"/>
    <col min="10" max="10" width="8.625" style="18" customWidth="1"/>
    <col min="11" max="16384" width="9.125" style="18"/>
  </cols>
  <sheetData>
    <row r="1" spans="1:18" ht="23.25" x14ac:dyDescent="0.35">
      <c r="A1" s="65" t="s">
        <v>101</v>
      </c>
      <c r="B1" s="65"/>
      <c r="C1" s="65"/>
      <c r="D1" s="65"/>
      <c r="E1" s="65"/>
      <c r="F1" s="65"/>
      <c r="G1" s="65"/>
      <c r="H1" s="65"/>
      <c r="I1" s="65"/>
      <c r="J1" s="65"/>
    </row>
    <row r="2" spans="1:18" ht="23.25" x14ac:dyDescent="0.35">
      <c r="A2" s="65" t="s">
        <v>102</v>
      </c>
      <c r="B2" s="65"/>
      <c r="C2" s="65"/>
      <c r="D2" s="65"/>
      <c r="E2" s="65"/>
      <c r="F2" s="65"/>
      <c r="G2" s="65"/>
      <c r="H2" s="65"/>
      <c r="I2" s="65"/>
      <c r="J2" s="65"/>
    </row>
    <row r="3" spans="1:18" x14ac:dyDescent="0.3">
      <c r="A3" s="40"/>
    </row>
    <row r="4" spans="1:18" x14ac:dyDescent="0.3">
      <c r="A4" s="66" t="s">
        <v>105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</row>
    <row r="5" spans="1:18" x14ac:dyDescent="0.3">
      <c r="A5" s="36"/>
      <c r="B5" s="67" t="s">
        <v>12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spans="1:18" x14ac:dyDescent="0.3">
      <c r="B6" s="67" t="s">
        <v>13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</row>
    <row r="7" spans="1:18" ht="60.75" customHeight="1" x14ac:dyDescent="0.3">
      <c r="A7" s="61" t="s">
        <v>0</v>
      </c>
      <c r="B7" s="61" t="s">
        <v>1</v>
      </c>
      <c r="C7" s="63" t="s">
        <v>2</v>
      </c>
      <c r="D7" s="63" t="s">
        <v>3</v>
      </c>
      <c r="E7" s="61" t="s">
        <v>4</v>
      </c>
      <c r="F7" s="59" t="s">
        <v>74</v>
      </c>
      <c r="G7" s="59"/>
      <c r="H7" s="59"/>
      <c r="I7" s="59" t="s">
        <v>8</v>
      </c>
      <c r="J7" s="59"/>
      <c r="M7" s="18" t="s">
        <v>103</v>
      </c>
    </row>
    <row r="8" spans="1:18" ht="40.5" x14ac:dyDescent="0.3">
      <c r="A8" s="62"/>
      <c r="B8" s="62"/>
      <c r="C8" s="64"/>
      <c r="D8" s="64"/>
      <c r="E8" s="62"/>
      <c r="F8" s="16" t="s">
        <v>5</v>
      </c>
      <c r="G8" s="16" t="s">
        <v>6</v>
      </c>
      <c r="H8" s="16" t="s">
        <v>7</v>
      </c>
      <c r="I8" s="35" t="s">
        <v>9</v>
      </c>
      <c r="J8" s="35" t="s">
        <v>10</v>
      </c>
    </row>
    <row r="9" spans="1:18" ht="57.75" customHeight="1" x14ac:dyDescent="0.3">
      <c r="A9" s="24">
        <v>1</v>
      </c>
      <c r="B9" s="1" t="s">
        <v>104</v>
      </c>
      <c r="C9" s="2">
        <v>300000</v>
      </c>
      <c r="D9" s="24">
        <v>0</v>
      </c>
      <c r="E9" s="15">
        <f>C9</f>
        <v>300000</v>
      </c>
      <c r="F9" s="26"/>
      <c r="G9" s="26"/>
      <c r="H9" s="17" t="s">
        <v>73</v>
      </c>
      <c r="I9" s="41" t="s">
        <v>73</v>
      </c>
      <c r="J9" s="26"/>
    </row>
    <row r="10" spans="1:18" ht="63" customHeight="1" x14ac:dyDescent="0.3">
      <c r="A10" s="24">
        <v>2</v>
      </c>
      <c r="B10" s="1" t="s">
        <v>106</v>
      </c>
      <c r="C10" s="3">
        <v>250000</v>
      </c>
      <c r="D10" s="24">
        <v>0</v>
      </c>
      <c r="E10" s="15">
        <f>C10</f>
        <v>250000</v>
      </c>
      <c r="F10" s="26"/>
      <c r="G10" s="26"/>
      <c r="H10" s="17" t="s">
        <v>73</v>
      </c>
      <c r="I10" s="17" t="s">
        <v>73</v>
      </c>
      <c r="J10" s="26"/>
    </row>
    <row r="11" spans="1:18" ht="57" customHeight="1" x14ac:dyDescent="0.3">
      <c r="A11" s="24">
        <v>3</v>
      </c>
      <c r="B11" s="1" t="s">
        <v>124</v>
      </c>
      <c r="C11" s="3">
        <v>100000</v>
      </c>
      <c r="D11" s="24">
        <v>0</v>
      </c>
      <c r="E11" s="15">
        <f>C11</f>
        <v>100000</v>
      </c>
      <c r="F11" s="26"/>
      <c r="G11" s="26"/>
      <c r="H11" s="17" t="s">
        <v>73</v>
      </c>
      <c r="I11" s="17" t="s">
        <v>73</v>
      </c>
      <c r="J11" s="26"/>
    </row>
    <row r="19" spans="1:18" x14ac:dyDescent="0.3">
      <c r="E19" s="28">
        <v>2</v>
      </c>
    </row>
    <row r="21" spans="1:18" x14ac:dyDescent="0.3">
      <c r="A21" s="66" t="s">
        <v>105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</row>
    <row r="22" spans="1:18" x14ac:dyDescent="0.3">
      <c r="A22" s="36"/>
      <c r="B22" s="67" t="s">
        <v>12</v>
      </c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</row>
    <row r="23" spans="1:18" x14ac:dyDescent="0.3">
      <c r="B23" s="67" t="s">
        <v>14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</row>
    <row r="24" spans="1:18" x14ac:dyDescent="0.3">
      <c r="A24" s="61" t="s">
        <v>0</v>
      </c>
      <c r="B24" s="61" t="s">
        <v>1</v>
      </c>
      <c r="C24" s="63" t="s">
        <v>2</v>
      </c>
      <c r="D24" s="63" t="s">
        <v>3</v>
      </c>
      <c r="E24" s="61" t="s">
        <v>4</v>
      </c>
      <c r="F24" s="59" t="s">
        <v>74</v>
      </c>
      <c r="G24" s="59"/>
      <c r="H24" s="59"/>
      <c r="I24" s="59" t="s">
        <v>8</v>
      </c>
      <c r="J24" s="59"/>
      <c r="M24" s="18" t="s">
        <v>103</v>
      </c>
    </row>
    <row r="25" spans="1:18" ht="40.5" x14ac:dyDescent="0.3">
      <c r="A25" s="62"/>
      <c r="B25" s="62"/>
      <c r="C25" s="64"/>
      <c r="D25" s="64"/>
      <c r="E25" s="62"/>
      <c r="F25" s="16" t="s">
        <v>5</v>
      </c>
      <c r="G25" s="16" t="s">
        <v>6</v>
      </c>
      <c r="H25" s="16" t="s">
        <v>7</v>
      </c>
      <c r="I25" s="35" t="s">
        <v>9</v>
      </c>
      <c r="J25" s="35" t="s">
        <v>10</v>
      </c>
    </row>
    <row r="26" spans="1:18" ht="61.5" customHeight="1" x14ac:dyDescent="0.3">
      <c r="A26" s="24">
        <v>1</v>
      </c>
      <c r="B26" s="1" t="s">
        <v>107</v>
      </c>
      <c r="C26" s="2">
        <v>403000</v>
      </c>
      <c r="D26" s="24">
        <v>0</v>
      </c>
      <c r="E26" s="15">
        <f t="shared" ref="E26:E29" si="0">C26</f>
        <v>403000</v>
      </c>
      <c r="F26" s="26"/>
      <c r="G26" s="26"/>
      <c r="H26" s="17" t="s">
        <v>73</v>
      </c>
      <c r="I26" s="17" t="s">
        <v>73</v>
      </c>
      <c r="J26" s="26"/>
    </row>
    <row r="27" spans="1:18" ht="60.75" x14ac:dyDescent="0.3">
      <c r="A27" s="24">
        <v>2</v>
      </c>
      <c r="B27" s="1" t="s">
        <v>108</v>
      </c>
      <c r="C27" s="3">
        <v>328000</v>
      </c>
      <c r="D27" s="24">
        <v>0</v>
      </c>
      <c r="E27" s="15">
        <f t="shared" si="0"/>
        <v>328000</v>
      </c>
      <c r="F27" s="26"/>
      <c r="G27" s="26"/>
      <c r="H27" s="17" t="s">
        <v>73</v>
      </c>
      <c r="I27" s="17" t="s">
        <v>73</v>
      </c>
      <c r="J27" s="26"/>
    </row>
    <row r="28" spans="1:18" ht="81" x14ac:dyDescent="0.3">
      <c r="A28" s="24">
        <v>3</v>
      </c>
      <c r="B28" s="1" t="s">
        <v>109</v>
      </c>
      <c r="C28" s="2">
        <v>280000</v>
      </c>
      <c r="D28" s="24">
        <v>0</v>
      </c>
      <c r="E28" s="15">
        <f t="shared" si="0"/>
        <v>280000</v>
      </c>
      <c r="F28" s="26"/>
      <c r="G28" s="26"/>
      <c r="H28" s="17" t="s">
        <v>73</v>
      </c>
      <c r="I28" s="17" t="s">
        <v>73</v>
      </c>
      <c r="J28" s="26"/>
    </row>
    <row r="29" spans="1:18" ht="81" x14ac:dyDescent="0.3">
      <c r="A29" s="24">
        <v>4</v>
      </c>
      <c r="B29" s="1" t="s">
        <v>110</v>
      </c>
      <c r="C29" s="3">
        <v>318000</v>
      </c>
      <c r="D29" s="24">
        <v>0</v>
      </c>
      <c r="E29" s="15">
        <f t="shared" si="0"/>
        <v>318000</v>
      </c>
      <c r="F29" s="26"/>
      <c r="G29" s="26"/>
      <c r="H29" s="17" t="s">
        <v>73</v>
      </c>
      <c r="I29" s="17" t="s">
        <v>73</v>
      </c>
      <c r="J29" s="26"/>
    </row>
    <row r="33" spans="1:18" x14ac:dyDescent="0.3">
      <c r="E33" s="28">
        <v>3</v>
      </c>
    </row>
    <row r="34" spans="1:18" x14ac:dyDescent="0.3">
      <c r="A34" s="66" t="s">
        <v>11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</row>
    <row r="35" spans="1:18" x14ac:dyDescent="0.3">
      <c r="A35" s="36"/>
      <c r="B35" s="67" t="s">
        <v>12</v>
      </c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</row>
    <row r="36" spans="1:18" x14ac:dyDescent="0.3">
      <c r="B36" s="67" t="s">
        <v>13</v>
      </c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</row>
    <row r="37" spans="1:18" x14ac:dyDescent="0.3">
      <c r="A37" s="61" t="s">
        <v>0</v>
      </c>
      <c r="B37" s="61" t="s">
        <v>1</v>
      </c>
      <c r="C37" s="63" t="s">
        <v>2</v>
      </c>
      <c r="D37" s="63" t="s">
        <v>3</v>
      </c>
      <c r="E37" s="61" t="s">
        <v>4</v>
      </c>
      <c r="F37" s="59" t="s">
        <v>74</v>
      </c>
      <c r="G37" s="59"/>
      <c r="H37" s="59"/>
      <c r="I37" s="59" t="s">
        <v>8</v>
      </c>
      <c r="J37" s="59"/>
    </row>
    <row r="38" spans="1:18" ht="40.5" x14ac:dyDescent="0.3">
      <c r="A38" s="62"/>
      <c r="B38" s="62"/>
      <c r="C38" s="64"/>
      <c r="D38" s="64"/>
      <c r="E38" s="62"/>
      <c r="F38" s="16" t="s">
        <v>5</v>
      </c>
      <c r="G38" s="16" t="s">
        <v>6</v>
      </c>
      <c r="H38" s="16" t="s">
        <v>7</v>
      </c>
      <c r="I38" s="35" t="s">
        <v>9</v>
      </c>
      <c r="J38" s="35" t="s">
        <v>10</v>
      </c>
    </row>
    <row r="39" spans="1:18" ht="81" x14ac:dyDescent="0.3">
      <c r="A39" s="24">
        <v>5</v>
      </c>
      <c r="B39" s="1" t="s">
        <v>112</v>
      </c>
      <c r="C39" s="2">
        <v>251000</v>
      </c>
      <c r="D39" s="24">
        <v>0</v>
      </c>
      <c r="E39" s="15">
        <f>C39</f>
        <v>251000</v>
      </c>
      <c r="F39" s="26"/>
      <c r="G39" s="26"/>
      <c r="H39" s="17" t="s">
        <v>73</v>
      </c>
      <c r="I39" s="17" t="s">
        <v>73</v>
      </c>
      <c r="J39" s="26"/>
    </row>
    <row r="40" spans="1:18" ht="90" customHeight="1" x14ac:dyDescent="0.3">
      <c r="A40" s="24">
        <v>6</v>
      </c>
      <c r="B40" s="1" t="s">
        <v>111</v>
      </c>
      <c r="C40" s="3">
        <v>214000</v>
      </c>
      <c r="D40" s="24">
        <v>0</v>
      </c>
      <c r="E40" s="25">
        <f>C40-D40</f>
        <v>214000</v>
      </c>
      <c r="F40" s="26"/>
      <c r="G40" s="17"/>
      <c r="H40" s="17" t="s">
        <v>73</v>
      </c>
      <c r="I40" s="27" t="s">
        <v>73</v>
      </c>
      <c r="J40" s="26"/>
    </row>
    <row r="41" spans="1:18" ht="92.25" customHeight="1" x14ac:dyDescent="0.3">
      <c r="A41" s="24">
        <v>7</v>
      </c>
      <c r="B41" s="1" t="s">
        <v>113</v>
      </c>
      <c r="C41" s="3">
        <v>261000</v>
      </c>
      <c r="D41" s="24">
        <v>0</v>
      </c>
      <c r="E41" s="15">
        <f>C41</f>
        <v>261000</v>
      </c>
      <c r="F41" s="26"/>
      <c r="G41" s="17"/>
      <c r="H41" s="17" t="s">
        <v>73</v>
      </c>
      <c r="I41" s="17" t="s">
        <v>73</v>
      </c>
      <c r="J41" s="26"/>
    </row>
    <row r="48" spans="1:18" x14ac:dyDescent="0.3">
      <c r="E48" s="28">
        <v>4</v>
      </c>
    </row>
    <row r="49" spans="1:18" x14ac:dyDescent="0.3">
      <c r="A49" s="36" t="s">
        <v>11</v>
      </c>
      <c r="B49" s="36"/>
      <c r="C49" s="36"/>
      <c r="D49" s="36"/>
      <c r="E49" s="36"/>
      <c r="F49" s="36"/>
      <c r="G49" s="36"/>
      <c r="H49" s="36"/>
      <c r="I49" s="36"/>
      <c r="J49" s="36"/>
    </row>
    <row r="50" spans="1:18" ht="24.75" customHeight="1" x14ac:dyDescent="0.3">
      <c r="B50" s="67" t="s">
        <v>12</v>
      </c>
      <c r="C50" s="67"/>
      <c r="D50" s="67"/>
      <c r="E50" s="67"/>
      <c r="F50" s="67"/>
      <c r="G50" s="67"/>
      <c r="H50" s="67"/>
      <c r="I50" s="67"/>
      <c r="J50" s="67"/>
      <c r="K50" s="36"/>
      <c r="L50" s="36"/>
      <c r="M50" s="36"/>
      <c r="N50" s="36"/>
      <c r="O50" s="36"/>
      <c r="P50" s="36"/>
      <c r="Q50" s="36"/>
      <c r="R50" s="36"/>
    </row>
    <row r="51" spans="1:18" ht="20.25" customHeight="1" x14ac:dyDescent="0.3">
      <c r="B51" s="33" t="s">
        <v>14</v>
      </c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</row>
    <row r="52" spans="1:18" ht="20.25" customHeight="1" x14ac:dyDescent="0.3">
      <c r="A52" s="61" t="s">
        <v>0</v>
      </c>
      <c r="B52" s="61" t="s">
        <v>1</v>
      </c>
      <c r="C52" s="63" t="s">
        <v>2</v>
      </c>
      <c r="D52" s="63" t="s">
        <v>3</v>
      </c>
      <c r="E52" s="61" t="s">
        <v>4</v>
      </c>
      <c r="F52" s="59" t="s">
        <v>74</v>
      </c>
      <c r="G52" s="59"/>
      <c r="H52" s="59"/>
      <c r="I52" s="59" t="s">
        <v>8</v>
      </c>
      <c r="J52" s="59"/>
      <c r="K52" s="33"/>
      <c r="L52" s="33"/>
      <c r="M52" s="33"/>
      <c r="N52" s="33"/>
      <c r="O52" s="33"/>
      <c r="P52" s="33"/>
      <c r="Q52" s="33"/>
      <c r="R52" s="33"/>
    </row>
    <row r="53" spans="1:18" ht="40.5" x14ac:dyDescent="0.3">
      <c r="A53" s="62"/>
      <c r="B53" s="62"/>
      <c r="C53" s="64"/>
      <c r="D53" s="64"/>
      <c r="E53" s="62"/>
      <c r="F53" s="16" t="s">
        <v>5</v>
      </c>
      <c r="G53" s="16" t="s">
        <v>6</v>
      </c>
      <c r="H53" s="16" t="s">
        <v>7</v>
      </c>
      <c r="I53" s="35" t="s">
        <v>9</v>
      </c>
      <c r="J53" s="35" t="s">
        <v>10</v>
      </c>
    </row>
    <row r="54" spans="1:18" ht="101.25" x14ac:dyDescent="0.3">
      <c r="A54" s="24">
        <v>8</v>
      </c>
      <c r="B54" s="1" t="s">
        <v>114</v>
      </c>
      <c r="C54" s="2">
        <v>409000</v>
      </c>
      <c r="D54" s="24">
        <v>0</v>
      </c>
      <c r="E54" s="15">
        <f t="shared" ref="E54:E56" si="1">C54</f>
        <v>409000</v>
      </c>
      <c r="F54" s="26"/>
      <c r="G54" s="26"/>
      <c r="H54" s="17" t="s">
        <v>73</v>
      </c>
      <c r="I54" s="17" t="s">
        <v>73</v>
      </c>
      <c r="J54" s="26"/>
    </row>
    <row r="55" spans="1:18" ht="81" x14ac:dyDescent="0.3">
      <c r="A55" s="24">
        <v>9</v>
      </c>
      <c r="B55" s="1" t="s">
        <v>115</v>
      </c>
      <c r="C55" s="3">
        <v>209000</v>
      </c>
      <c r="D55" s="24">
        <v>0</v>
      </c>
      <c r="E55" s="15">
        <f t="shared" si="1"/>
        <v>209000</v>
      </c>
      <c r="F55" s="26"/>
      <c r="G55" s="26"/>
      <c r="H55" s="17" t="s">
        <v>73</v>
      </c>
      <c r="I55" s="17" t="s">
        <v>73</v>
      </c>
      <c r="J55" s="26"/>
    </row>
    <row r="56" spans="1:18" ht="81" x14ac:dyDescent="0.3">
      <c r="A56" s="24">
        <v>10</v>
      </c>
      <c r="B56" s="1" t="s">
        <v>116</v>
      </c>
      <c r="C56" s="3">
        <v>332000</v>
      </c>
      <c r="D56" s="24">
        <v>0</v>
      </c>
      <c r="E56" s="15">
        <f t="shared" si="1"/>
        <v>332000</v>
      </c>
      <c r="F56" s="26"/>
      <c r="G56" s="26"/>
      <c r="H56" s="17" t="s">
        <v>73</v>
      </c>
      <c r="I56" s="17" t="s">
        <v>73</v>
      </c>
      <c r="J56" s="26"/>
    </row>
    <row r="62" spans="1:18" x14ac:dyDescent="0.3">
      <c r="E62" s="28">
        <v>5</v>
      </c>
    </row>
    <row r="63" spans="1:18" x14ac:dyDescent="0.3">
      <c r="E63" s="28"/>
    </row>
    <row r="64" spans="1:18" x14ac:dyDescent="0.3">
      <c r="A64" s="36" t="s">
        <v>11</v>
      </c>
      <c r="B64" s="36"/>
      <c r="C64" s="36"/>
      <c r="D64" s="36"/>
      <c r="E64" s="36"/>
      <c r="F64" s="36"/>
      <c r="G64" s="36"/>
      <c r="H64" s="36"/>
      <c r="I64" s="36"/>
      <c r="J64" s="36"/>
    </row>
    <row r="65" spans="1:10" x14ac:dyDescent="0.3">
      <c r="B65" s="67" t="s">
        <v>12</v>
      </c>
      <c r="C65" s="67"/>
      <c r="D65" s="67"/>
      <c r="E65" s="67"/>
      <c r="F65" s="67"/>
      <c r="G65" s="67"/>
      <c r="H65" s="67"/>
      <c r="I65" s="67"/>
      <c r="J65" s="67"/>
    </row>
    <row r="66" spans="1:10" ht="24" customHeight="1" x14ac:dyDescent="0.3">
      <c r="B66" s="69" t="s">
        <v>14</v>
      </c>
      <c r="C66" s="69"/>
      <c r="D66" s="33"/>
      <c r="E66" s="33"/>
      <c r="F66" s="33"/>
      <c r="G66" s="33"/>
      <c r="H66" s="33"/>
      <c r="I66" s="33"/>
      <c r="J66" s="33"/>
    </row>
    <row r="67" spans="1:10" x14ac:dyDescent="0.3">
      <c r="A67" s="61" t="s">
        <v>0</v>
      </c>
      <c r="B67" s="61" t="s">
        <v>1</v>
      </c>
      <c r="C67" s="63" t="s">
        <v>2</v>
      </c>
      <c r="D67" s="63" t="s">
        <v>3</v>
      </c>
      <c r="E67" s="61" t="s">
        <v>4</v>
      </c>
      <c r="F67" s="59" t="s">
        <v>74</v>
      </c>
      <c r="G67" s="59"/>
      <c r="H67" s="59"/>
      <c r="I67" s="59" t="s">
        <v>8</v>
      </c>
      <c r="J67" s="59"/>
    </row>
    <row r="68" spans="1:10" ht="40.5" x14ac:dyDescent="0.3">
      <c r="A68" s="62"/>
      <c r="B68" s="62"/>
      <c r="C68" s="64"/>
      <c r="D68" s="64"/>
      <c r="E68" s="62"/>
      <c r="F68" s="16" t="s">
        <v>5</v>
      </c>
      <c r="G68" s="16" t="s">
        <v>6</v>
      </c>
      <c r="H68" s="16" t="s">
        <v>7</v>
      </c>
      <c r="I68" s="35" t="s">
        <v>9</v>
      </c>
      <c r="J68" s="35" t="s">
        <v>10</v>
      </c>
    </row>
    <row r="69" spans="1:10" ht="60.75" x14ac:dyDescent="0.3">
      <c r="A69" s="24">
        <v>11</v>
      </c>
      <c r="B69" s="1" t="s">
        <v>117</v>
      </c>
      <c r="C69" s="2">
        <v>127000</v>
      </c>
      <c r="D69" s="24">
        <v>0</v>
      </c>
      <c r="E69" s="15">
        <f t="shared" ref="E69:E70" si="2">C69</f>
        <v>127000</v>
      </c>
      <c r="F69" s="26"/>
      <c r="G69" s="26"/>
      <c r="H69" s="17" t="s">
        <v>73</v>
      </c>
      <c r="I69" s="17" t="s">
        <v>73</v>
      </c>
      <c r="J69" s="26"/>
    </row>
    <row r="70" spans="1:10" ht="75.75" customHeight="1" x14ac:dyDescent="0.3">
      <c r="A70" s="24">
        <v>12</v>
      </c>
      <c r="B70" s="1" t="s">
        <v>118</v>
      </c>
      <c r="C70" s="3">
        <v>310000</v>
      </c>
      <c r="D70" s="24">
        <v>0</v>
      </c>
      <c r="E70" s="15">
        <f t="shared" si="2"/>
        <v>310000</v>
      </c>
      <c r="F70" s="26"/>
      <c r="G70" s="26"/>
      <c r="H70" s="17" t="s">
        <v>73</v>
      </c>
      <c r="I70" s="17" t="s">
        <v>73</v>
      </c>
      <c r="J70" s="26"/>
    </row>
    <row r="82" spans="1:18" x14ac:dyDescent="0.3">
      <c r="E82" s="28">
        <v>6</v>
      </c>
    </row>
    <row r="83" spans="1:18" x14ac:dyDescent="0.3">
      <c r="E83" s="28"/>
    </row>
    <row r="84" spans="1:18" x14ac:dyDescent="0.3">
      <c r="A84" s="36" t="s">
        <v>15</v>
      </c>
      <c r="B84" s="36"/>
      <c r="C84" s="36"/>
      <c r="D84" s="36"/>
      <c r="E84" s="36"/>
      <c r="F84" s="36"/>
      <c r="G84" s="36"/>
      <c r="H84" s="36"/>
      <c r="I84" s="36"/>
      <c r="J84" s="36"/>
    </row>
    <row r="85" spans="1:18" ht="24.75" customHeight="1" x14ac:dyDescent="0.3">
      <c r="B85" s="71" t="s">
        <v>16</v>
      </c>
      <c r="C85" s="71"/>
      <c r="D85" s="20"/>
      <c r="E85" s="20"/>
      <c r="F85" s="20"/>
      <c r="G85" s="20"/>
      <c r="H85" s="20"/>
      <c r="I85" s="20"/>
      <c r="J85" s="20"/>
      <c r="K85" s="36"/>
      <c r="L85" s="36"/>
      <c r="M85" s="36"/>
      <c r="N85" s="36"/>
    </row>
    <row r="86" spans="1:18" ht="20.25" customHeight="1" x14ac:dyDescent="0.3">
      <c r="B86" s="21" t="s">
        <v>130</v>
      </c>
      <c r="C86" s="21"/>
      <c r="D86" s="21"/>
      <c r="E86" s="21"/>
      <c r="F86" s="21"/>
      <c r="G86" s="21"/>
      <c r="H86" s="21"/>
      <c r="I86" s="21"/>
      <c r="J86" s="21"/>
      <c r="K86" s="20"/>
      <c r="L86" s="20"/>
      <c r="M86" s="20"/>
      <c r="N86" s="20"/>
      <c r="O86" s="20"/>
      <c r="P86" s="20"/>
      <c r="Q86" s="20"/>
      <c r="R86" s="20"/>
    </row>
    <row r="87" spans="1:18" x14ac:dyDescent="0.3">
      <c r="A87" s="61" t="s">
        <v>0</v>
      </c>
      <c r="B87" s="61" t="s">
        <v>1</v>
      </c>
      <c r="C87" s="63" t="s">
        <v>2</v>
      </c>
      <c r="D87" s="63" t="s">
        <v>3</v>
      </c>
      <c r="E87" s="61" t="s">
        <v>4</v>
      </c>
      <c r="F87" s="59" t="s">
        <v>74</v>
      </c>
      <c r="G87" s="59"/>
      <c r="H87" s="59"/>
      <c r="I87" s="59" t="s">
        <v>8</v>
      </c>
      <c r="J87" s="59"/>
      <c r="K87" s="22"/>
      <c r="L87" s="22"/>
      <c r="M87" s="22"/>
      <c r="N87" s="22"/>
      <c r="O87" s="22"/>
      <c r="P87" s="22"/>
      <c r="Q87" s="22"/>
      <c r="R87" s="22"/>
    </row>
    <row r="88" spans="1:18" ht="40.5" x14ac:dyDescent="0.3">
      <c r="A88" s="62"/>
      <c r="B88" s="62"/>
      <c r="C88" s="64"/>
      <c r="D88" s="64"/>
      <c r="E88" s="62"/>
      <c r="F88" s="16" t="s">
        <v>5</v>
      </c>
      <c r="G88" s="16" t="s">
        <v>6</v>
      </c>
      <c r="H88" s="16" t="s">
        <v>7</v>
      </c>
      <c r="I88" s="35" t="s">
        <v>9</v>
      </c>
      <c r="J88" s="35" t="s">
        <v>10</v>
      </c>
      <c r="K88" s="42"/>
      <c r="L88" s="43"/>
      <c r="M88" s="43"/>
      <c r="N88" s="43"/>
      <c r="O88" s="43"/>
      <c r="P88" s="43"/>
      <c r="Q88" s="43"/>
      <c r="R88" s="43"/>
    </row>
    <row r="89" spans="1:18" ht="35.25" customHeight="1" x14ac:dyDescent="0.3">
      <c r="A89" s="24">
        <v>1</v>
      </c>
      <c r="B89" s="1" t="s">
        <v>18</v>
      </c>
      <c r="C89" s="2">
        <v>20000</v>
      </c>
      <c r="D89" s="24">
        <v>0</v>
      </c>
      <c r="E89" s="15">
        <f t="shared" ref="E89:E91" si="3">C89</f>
        <v>20000</v>
      </c>
      <c r="F89" s="26"/>
      <c r="G89" s="26"/>
      <c r="H89" s="27" t="s">
        <v>73</v>
      </c>
      <c r="I89" s="27" t="s">
        <v>73</v>
      </c>
      <c r="J89" s="26"/>
    </row>
    <row r="90" spans="1:18" ht="84" customHeight="1" x14ac:dyDescent="0.3">
      <c r="A90" s="24">
        <v>2</v>
      </c>
      <c r="B90" s="1" t="s">
        <v>119</v>
      </c>
      <c r="C90" s="2">
        <v>30000</v>
      </c>
      <c r="D90" s="24">
        <v>0</v>
      </c>
      <c r="E90" s="15">
        <f t="shared" si="3"/>
        <v>30000</v>
      </c>
      <c r="F90" s="26"/>
      <c r="G90" s="26"/>
      <c r="H90" s="17" t="s">
        <v>73</v>
      </c>
      <c r="I90" s="17" t="s">
        <v>73</v>
      </c>
      <c r="J90" s="26"/>
    </row>
    <row r="91" spans="1:18" ht="60.75" x14ac:dyDescent="0.3">
      <c r="A91" s="24">
        <v>3</v>
      </c>
      <c r="B91" s="1" t="s">
        <v>19</v>
      </c>
      <c r="C91" s="2">
        <v>20000</v>
      </c>
      <c r="D91" s="24">
        <v>0</v>
      </c>
      <c r="E91" s="15">
        <f t="shared" si="3"/>
        <v>20000</v>
      </c>
      <c r="F91" s="26"/>
      <c r="G91" s="26"/>
      <c r="H91" s="17" t="s">
        <v>73</v>
      </c>
      <c r="I91" s="17" t="s">
        <v>73</v>
      </c>
      <c r="J91" s="26"/>
    </row>
    <row r="92" spans="1:18" ht="27" customHeight="1" x14ac:dyDescent="0.3">
      <c r="A92" s="24">
        <v>4</v>
      </c>
      <c r="B92" s="4" t="s">
        <v>20</v>
      </c>
      <c r="C92" s="5">
        <v>20000</v>
      </c>
      <c r="D92" s="24">
        <v>0</v>
      </c>
      <c r="E92" s="15">
        <f t="shared" ref="E92:E95" si="4">C92</f>
        <v>20000</v>
      </c>
      <c r="F92" s="26"/>
      <c r="G92" s="26"/>
      <c r="H92" s="27" t="s">
        <v>73</v>
      </c>
      <c r="I92" s="27" t="s">
        <v>73</v>
      </c>
      <c r="J92" s="26"/>
    </row>
    <row r="93" spans="1:18" ht="38.25" customHeight="1" x14ac:dyDescent="0.3">
      <c r="A93" s="24">
        <v>5</v>
      </c>
      <c r="B93" s="1" t="s">
        <v>21</v>
      </c>
      <c r="C93" s="2">
        <v>30000</v>
      </c>
      <c r="D93" s="24">
        <v>0</v>
      </c>
      <c r="E93" s="15">
        <f t="shared" si="4"/>
        <v>30000</v>
      </c>
      <c r="F93" s="26"/>
      <c r="G93" s="26"/>
      <c r="H93" s="27" t="s">
        <v>73</v>
      </c>
      <c r="I93" s="27" t="s">
        <v>73</v>
      </c>
      <c r="J93" s="26"/>
    </row>
    <row r="94" spans="1:18" ht="48.75" customHeight="1" x14ac:dyDescent="0.3">
      <c r="A94" s="24">
        <v>6</v>
      </c>
      <c r="B94" s="1" t="s">
        <v>22</v>
      </c>
      <c r="C94" s="2">
        <v>100000</v>
      </c>
      <c r="D94" s="24">
        <v>0</v>
      </c>
      <c r="E94" s="15">
        <f t="shared" si="4"/>
        <v>100000</v>
      </c>
      <c r="F94" s="26"/>
      <c r="G94" s="26"/>
      <c r="H94" s="17" t="s">
        <v>73</v>
      </c>
      <c r="I94" s="17" t="s">
        <v>73</v>
      </c>
      <c r="J94" s="26"/>
    </row>
    <row r="95" spans="1:18" ht="81" x14ac:dyDescent="0.3">
      <c r="A95" s="24">
        <v>7</v>
      </c>
      <c r="B95" s="1" t="s">
        <v>23</v>
      </c>
      <c r="C95" s="2">
        <v>50000</v>
      </c>
      <c r="D95" s="24">
        <v>0</v>
      </c>
      <c r="E95" s="15">
        <f t="shared" si="4"/>
        <v>50000</v>
      </c>
      <c r="F95" s="26"/>
      <c r="G95" s="26"/>
      <c r="H95" s="17" t="s">
        <v>73</v>
      </c>
      <c r="I95" s="17" t="s">
        <v>73</v>
      </c>
      <c r="J95" s="26"/>
    </row>
    <row r="96" spans="1:18" x14ac:dyDescent="0.3">
      <c r="E96" s="28">
        <v>7</v>
      </c>
    </row>
    <row r="97" spans="1:10" x14ac:dyDescent="0.3">
      <c r="E97" s="28"/>
    </row>
    <row r="98" spans="1:10" x14ac:dyDescent="0.3">
      <c r="A98" s="6" t="s">
        <v>24</v>
      </c>
    </row>
    <row r="99" spans="1:10" x14ac:dyDescent="0.3">
      <c r="B99" s="68" t="s">
        <v>78</v>
      </c>
      <c r="C99" s="68"/>
      <c r="D99" s="68"/>
      <c r="E99" s="68"/>
      <c r="F99" s="68"/>
    </row>
    <row r="100" spans="1:10" x14ac:dyDescent="0.3">
      <c r="B100" s="18" t="s">
        <v>26</v>
      </c>
    </row>
    <row r="101" spans="1:10" x14ac:dyDescent="0.3">
      <c r="A101" s="61" t="s">
        <v>0</v>
      </c>
      <c r="B101" s="61" t="s">
        <v>1</v>
      </c>
      <c r="C101" s="63" t="s">
        <v>2</v>
      </c>
      <c r="D101" s="63" t="s">
        <v>3</v>
      </c>
      <c r="E101" s="61" t="s">
        <v>4</v>
      </c>
      <c r="F101" s="59" t="s">
        <v>74</v>
      </c>
      <c r="G101" s="59"/>
      <c r="H101" s="59"/>
      <c r="I101" s="59" t="s">
        <v>8</v>
      </c>
      <c r="J101" s="59"/>
    </row>
    <row r="102" spans="1:10" ht="20.25" customHeight="1" x14ac:dyDescent="0.3">
      <c r="A102" s="62"/>
      <c r="B102" s="62"/>
      <c r="C102" s="64"/>
      <c r="D102" s="64"/>
      <c r="E102" s="62"/>
      <c r="F102" s="16" t="s">
        <v>5</v>
      </c>
      <c r="G102" s="16" t="s">
        <v>6</v>
      </c>
      <c r="H102" s="16" t="s">
        <v>7</v>
      </c>
      <c r="I102" s="35" t="s">
        <v>9</v>
      </c>
      <c r="J102" s="35" t="s">
        <v>10</v>
      </c>
    </row>
    <row r="103" spans="1:10" ht="40.5" x14ac:dyDescent="0.3">
      <c r="A103" s="14">
        <v>1</v>
      </c>
      <c r="B103" s="1" t="s">
        <v>100</v>
      </c>
      <c r="C103" s="2">
        <v>514500</v>
      </c>
      <c r="D103" s="29">
        <f>105105+130900+130900+97020</f>
        <v>463925</v>
      </c>
      <c r="E103" s="30">
        <f>C103-D103</f>
        <v>50575</v>
      </c>
      <c r="F103" s="16"/>
      <c r="G103" s="27" t="s">
        <v>73</v>
      </c>
      <c r="H103" s="27"/>
      <c r="I103" s="27" t="s">
        <v>73</v>
      </c>
      <c r="J103" s="35"/>
    </row>
    <row r="104" spans="1:10" ht="40.5" x14ac:dyDescent="0.3">
      <c r="A104" s="14">
        <v>2</v>
      </c>
      <c r="B104" s="1" t="s">
        <v>81</v>
      </c>
      <c r="C104" s="2">
        <v>1000</v>
      </c>
      <c r="D104" s="29">
        <v>0</v>
      </c>
      <c r="E104" s="30">
        <f t="shared" ref="E104:E110" si="5">C104-D104</f>
        <v>1000</v>
      </c>
      <c r="F104" s="16"/>
      <c r="G104" s="16"/>
      <c r="H104" s="17" t="s">
        <v>73</v>
      </c>
      <c r="I104" s="17" t="s">
        <v>73</v>
      </c>
      <c r="J104" s="35"/>
    </row>
    <row r="105" spans="1:10" ht="40.5" x14ac:dyDescent="0.3">
      <c r="A105" s="14">
        <v>3</v>
      </c>
      <c r="B105" s="1" t="s">
        <v>79</v>
      </c>
      <c r="C105" s="2">
        <v>15000</v>
      </c>
      <c r="D105" s="29">
        <v>0</v>
      </c>
      <c r="E105" s="30">
        <f t="shared" si="5"/>
        <v>15000</v>
      </c>
      <c r="F105" s="16"/>
      <c r="G105" s="16"/>
      <c r="H105" s="17" t="s">
        <v>73</v>
      </c>
      <c r="I105" s="17" t="s">
        <v>73</v>
      </c>
      <c r="J105" s="35"/>
    </row>
    <row r="106" spans="1:10" ht="60.75" x14ac:dyDescent="0.3">
      <c r="A106" s="14">
        <v>4</v>
      </c>
      <c r="B106" s="7" t="s">
        <v>80</v>
      </c>
      <c r="C106" s="2">
        <v>15000</v>
      </c>
      <c r="D106" s="29">
        <v>0</v>
      </c>
      <c r="E106" s="30">
        <f t="shared" si="5"/>
        <v>15000</v>
      </c>
      <c r="F106" s="16"/>
      <c r="G106" s="16"/>
      <c r="H106" s="17" t="s">
        <v>73</v>
      </c>
      <c r="I106" s="17" t="s">
        <v>73</v>
      </c>
      <c r="J106" s="35"/>
    </row>
    <row r="107" spans="1:10" x14ac:dyDescent="0.3">
      <c r="A107" s="37">
        <v>5</v>
      </c>
      <c r="B107" s="1" t="s">
        <v>82</v>
      </c>
      <c r="C107" s="2">
        <v>967681</v>
      </c>
      <c r="D107" s="29">
        <v>0</v>
      </c>
      <c r="E107" s="38">
        <f t="shared" si="5"/>
        <v>967681</v>
      </c>
      <c r="F107" s="16"/>
      <c r="G107" s="17"/>
      <c r="H107" s="17" t="s">
        <v>73</v>
      </c>
      <c r="I107" s="17" t="s">
        <v>73</v>
      </c>
      <c r="J107" s="35"/>
    </row>
    <row r="108" spans="1:10" x14ac:dyDescent="0.3">
      <c r="A108" s="37">
        <v>6</v>
      </c>
      <c r="B108" s="1" t="s">
        <v>83</v>
      </c>
      <c r="C108" s="2">
        <v>1701000</v>
      </c>
      <c r="D108" s="39">
        <f>122850+144900+128100+122850+128100+147850</f>
        <v>794650</v>
      </c>
      <c r="E108" s="30">
        <f t="shared" si="5"/>
        <v>906350</v>
      </c>
      <c r="F108" s="16"/>
      <c r="G108" s="17" t="s">
        <v>73</v>
      </c>
      <c r="H108" s="17"/>
      <c r="I108" s="17" t="s">
        <v>73</v>
      </c>
      <c r="J108" s="35"/>
    </row>
    <row r="109" spans="1:10" x14ac:dyDescent="0.3">
      <c r="A109" s="14">
        <v>7</v>
      </c>
      <c r="B109" s="1" t="s">
        <v>84</v>
      </c>
      <c r="C109" s="2">
        <v>50000</v>
      </c>
      <c r="D109" s="29">
        <v>0</v>
      </c>
      <c r="E109" s="30">
        <f t="shared" si="5"/>
        <v>50000</v>
      </c>
      <c r="F109" s="16"/>
      <c r="G109" s="16"/>
      <c r="H109" s="17" t="s">
        <v>73</v>
      </c>
      <c r="I109" s="17" t="s">
        <v>73</v>
      </c>
      <c r="J109" s="35"/>
    </row>
    <row r="110" spans="1:10" ht="60.75" x14ac:dyDescent="0.3">
      <c r="A110" s="24">
        <v>8</v>
      </c>
      <c r="B110" s="1" t="s">
        <v>85</v>
      </c>
      <c r="C110" s="2">
        <v>10000</v>
      </c>
      <c r="D110" s="29">
        <v>0</v>
      </c>
      <c r="E110" s="30">
        <f t="shared" si="5"/>
        <v>10000</v>
      </c>
      <c r="F110" s="26"/>
      <c r="G110" s="26"/>
      <c r="H110" s="17" t="s">
        <v>73</v>
      </c>
      <c r="I110" s="17" t="s">
        <v>73</v>
      </c>
      <c r="J110" s="26"/>
    </row>
    <row r="111" spans="1:10" x14ac:dyDescent="0.3">
      <c r="A111" s="44"/>
      <c r="B111" s="19"/>
      <c r="C111" s="11"/>
      <c r="D111" s="45"/>
      <c r="E111" s="46"/>
      <c r="F111" s="43"/>
      <c r="G111" s="43"/>
      <c r="H111" s="47"/>
      <c r="I111" s="47"/>
      <c r="J111" s="43"/>
    </row>
    <row r="112" spans="1:10" x14ac:dyDescent="0.3">
      <c r="E112" s="28">
        <v>8</v>
      </c>
    </row>
    <row r="113" spans="1:10" x14ac:dyDescent="0.3">
      <c r="E113" s="28"/>
    </row>
    <row r="114" spans="1:10" x14ac:dyDescent="0.3">
      <c r="A114" s="6" t="s">
        <v>24</v>
      </c>
    </row>
    <row r="115" spans="1:10" x14ac:dyDescent="0.3">
      <c r="B115" s="68" t="s">
        <v>86</v>
      </c>
      <c r="C115" s="68"/>
      <c r="D115" s="68"/>
      <c r="E115" s="68"/>
      <c r="F115" s="68"/>
    </row>
    <row r="116" spans="1:10" x14ac:dyDescent="0.3">
      <c r="B116" s="18" t="s">
        <v>26</v>
      </c>
    </row>
    <row r="117" spans="1:10" x14ac:dyDescent="0.3">
      <c r="A117" s="61" t="s">
        <v>0</v>
      </c>
      <c r="B117" s="61" t="s">
        <v>1</v>
      </c>
      <c r="C117" s="63" t="s">
        <v>2</v>
      </c>
      <c r="D117" s="63" t="s">
        <v>3</v>
      </c>
      <c r="E117" s="61" t="s">
        <v>4</v>
      </c>
      <c r="F117" s="59" t="s">
        <v>74</v>
      </c>
      <c r="G117" s="59"/>
      <c r="H117" s="59"/>
      <c r="I117" s="59" t="s">
        <v>8</v>
      </c>
      <c r="J117" s="59"/>
    </row>
    <row r="118" spans="1:10" ht="20.25" customHeight="1" x14ac:dyDescent="0.3">
      <c r="A118" s="62"/>
      <c r="B118" s="62"/>
      <c r="C118" s="64"/>
      <c r="D118" s="64"/>
      <c r="E118" s="62"/>
      <c r="F118" s="16" t="s">
        <v>5</v>
      </c>
      <c r="G118" s="16" t="s">
        <v>6</v>
      </c>
      <c r="H118" s="16" t="s">
        <v>7</v>
      </c>
      <c r="I118" s="35" t="s">
        <v>9</v>
      </c>
      <c r="J118" s="35" t="s">
        <v>10</v>
      </c>
    </row>
    <row r="119" spans="1:10" ht="40.5" x14ac:dyDescent="0.3">
      <c r="A119" s="14">
        <v>1</v>
      </c>
      <c r="B119" s="1" t="s">
        <v>99</v>
      </c>
      <c r="C119" s="2">
        <v>170000</v>
      </c>
      <c r="D119" s="29">
        <v>0</v>
      </c>
      <c r="E119" s="30">
        <f>C119-D119</f>
        <v>170000</v>
      </c>
      <c r="F119" s="16"/>
      <c r="G119" s="16"/>
      <c r="H119" s="27" t="s">
        <v>73</v>
      </c>
      <c r="I119" s="27" t="s">
        <v>73</v>
      </c>
      <c r="J119" s="35"/>
    </row>
    <row r="120" spans="1:10" ht="35.25" customHeight="1" x14ac:dyDescent="0.3">
      <c r="A120" s="14">
        <v>2</v>
      </c>
      <c r="B120" s="7" t="s">
        <v>87</v>
      </c>
      <c r="C120" s="2">
        <v>50000</v>
      </c>
      <c r="D120" s="29">
        <v>0</v>
      </c>
      <c r="E120" s="30">
        <f t="shared" ref="E120:E123" si="6">C120-D120</f>
        <v>50000</v>
      </c>
      <c r="F120" s="16"/>
      <c r="G120" s="16"/>
      <c r="H120" s="17" t="s">
        <v>73</v>
      </c>
      <c r="I120" s="17" t="s">
        <v>73</v>
      </c>
      <c r="J120" s="35"/>
    </row>
    <row r="121" spans="1:10" x14ac:dyDescent="0.3">
      <c r="A121" s="14">
        <v>3</v>
      </c>
      <c r="B121" s="7" t="s">
        <v>88</v>
      </c>
      <c r="C121" s="2">
        <v>100000</v>
      </c>
      <c r="D121" s="29">
        <v>0</v>
      </c>
      <c r="E121" s="30">
        <f t="shared" si="6"/>
        <v>100000</v>
      </c>
      <c r="F121" s="16"/>
      <c r="G121" s="16"/>
      <c r="H121" s="17" t="s">
        <v>73</v>
      </c>
      <c r="I121" s="17" t="s">
        <v>73</v>
      </c>
      <c r="J121" s="35"/>
    </row>
    <row r="122" spans="1:10" ht="39.75" customHeight="1" x14ac:dyDescent="0.3">
      <c r="A122" s="14">
        <v>4</v>
      </c>
      <c r="B122" s="1" t="s">
        <v>89</v>
      </c>
      <c r="C122" s="2">
        <v>270000</v>
      </c>
      <c r="D122" s="39">
        <f>7500+6000+9000+6000+7500+9000+1500+1800+1200+4425+5525+6635</f>
        <v>66085</v>
      </c>
      <c r="E122" s="30">
        <f t="shared" si="6"/>
        <v>203915</v>
      </c>
      <c r="F122" s="16"/>
      <c r="G122" s="17" t="s">
        <v>73</v>
      </c>
      <c r="H122" s="17"/>
      <c r="I122" s="17" t="s">
        <v>73</v>
      </c>
      <c r="J122" s="35"/>
    </row>
    <row r="123" spans="1:10" ht="22.5" customHeight="1" x14ac:dyDescent="0.3">
      <c r="A123" s="14">
        <v>5</v>
      </c>
      <c r="B123" s="1" t="s">
        <v>90</v>
      </c>
      <c r="C123" s="2">
        <v>100000</v>
      </c>
      <c r="D123" s="29">
        <v>0</v>
      </c>
      <c r="E123" s="30">
        <f t="shared" si="6"/>
        <v>100000</v>
      </c>
      <c r="F123" s="16"/>
      <c r="G123" s="16"/>
      <c r="H123" s="17" t="s">
        <v>73</v>
      </c>
      <c r="I123" s="17" t="s">
        <v>73</v>
      </c>
      <c r="J123" s="35"/>
    </row>
    <row r="124" spans="1:10" x14ac:dyDescent="0.3">
      <c r="A124" s="14">
        <v>6</v>
      </c>
      <c r="B124" s="1" t="s">
        <v>27</v>
      </c>
      <c r="C124" s="2">
        <v>5000</v>
      </c>
      <c r="D124" s="29">
        <v>0</v>
      </c>
      <c r="E124" s="30">
        <f t="shared" ref="E124:E126" si="7">C124-D124</f>
        <v>5000</v>
      </c>
      <c r="F124" s="16"/>
      <c r="G124" s="16"/>
      <c r="H124" s="17" t="s">
        <v>73</v>
      </c>
      <c r="I124" s="17" t="s">
        <v>73</v>
      </c>
      <c r="J124" s="35"/>
    </row>
    <row r="125" spans="1:10" ht="40.5" x14ac:dyDescent="0.3">
      <c r="A125" s="14">
        <v>7</v>
      </c>
      <c r="B125" s="1" t="s">
        <v>125</v>
      </c>
      <c r="C125" s="2">
        <v>15000</v>
      </c>
      <c r="D125" s="29">
        <v>0</v>
      </c>
      <c r="E125" s="30">
        <f t="shared" si="7"/>
        <v>15000</v>
      </c>
      <c r="F125" s="16"/>
      <c r="G125" s="16"/>
      <c r="H125" s="17" t="s">
        <v>73</v>
      </c>
      <c r="I125" s="17" t="s">
        <v>73</v>
      </c>
      <c r="J125" s="35"/>
    </row>
    <row r="126" spans="1:10" x14ac:dyDescent="0.3">
      <c r="A126" s="14">
        <v>8</v>
      </c>
      <c r="B126" s="1" t="s">
        <v>126</v>
      </c>
      <c r="C126" s="2">
        <v>20000</v>
      </c>
      <c r="D126" s="29">
        <v>0</v>
      </c>
      <c r="E126" s="30">
        <f t="shared" si="7"/>
        <v>20000</v>
      </c>
      <c r="F126" s="16"/>
      <c r="G126" s="16"/>
      <c r="H126" s="17" t="s">
        <v>73</v>
      </c>
      <c r="I126" s="17" t="s">
        <v>73</v>
      </c>
      <c r="J126" s="35"/>
    </row>
    <row r="127" spans="1:10" x14ac:dyDescent="0.3">
      <c r="E127" s="28"/>
    </row>
    <row r="128" spans="1:10" x14ac:dyDescent="0.3">
      <c r="E128" s="28"/>
    </row>
    <row r="129" spans="1:12" x14ac:dyDescent="0.3">
      <c r="E129" s="28"/>
    </row>
    <row r="130" spans="1:12" x14ac:dyDescent="0.3">
      <c r="E130" s="28"/>
    </row>
    <row r="131" spans="1:12" x14ac:dyDescent="0.3">
      <c r="E131" s="28"/>
    </row>
    <row r="132" spans="1:12" x14ac:dyDescent="0.3">
      <c r="E132" s="28"/>
    </row>
    <row r="133" spans="1:12" x14ac:dyDescent="0.3">
      <c r="E133" s="28"/>
    </row>
    <row r="134" spans="1:12" x14ac:dyDescent="0.3">
      <c r="E134" s="28">
        <v>9</v>
      </c>
    </row>
    <row r="135" spans="1:12" x14ac:dyDescent="0.3">
      <c r="E135" s="28"/>
    </row>
    <row r="136" spans="1:12" x14ac:dyDescent="0.3">
      <c r="A136" s="6" t="s">
        <v>24</v>
      </c>
    </row>
    <row r="137" spans="1:12" x14ac:dyDescent="0.3">
      <c r="B137" s="48" t="s">
        <v>91</v>
      </c>
      <c r="C137" s="48"/>
      <c r="D137" s="48"/>
      <c r="E137" s="48"/>
      <c r="F137" s="48"/>
    </row>
    <row r="138" spans="1:12" x14ac:dyDescent="0.3">
      <c r="B138" s="49" t="s">
        <v>92</v>
      </c>
      <c r="C138" s="49"/>
      <c r="D138" s="49"/>
      <c r="E138" s="49"/>
      <c r="F138" s="49"/>
      <c r="G138" s="49"/>
      <c r="H138" s="49"/>
      <c r="I138" s="49"/>
      <c r="J138" s="49"/>
    </row>
    <row r="139" spans="1:12" x14ac:dyDescent="0.3">
      <c r="A139" s="61" t="s">
        <v>0</v>
      </c>
      <c r="B139" s="61" t="s">
        <v>1</v>
      </c>
      <c r="C139" s="63" t="s">
        <v>2</v>
      </c>
      <c r="D139" s="63" t="s">
        <v>3</v>
      </c>
      <c r="E139" s="61" t="s">
        <v>4</v>
      </c>
      <c r="F139" s="59" t="s">
        <v>74</v>
      </c>
      <c r="G139" s="59"/>
      <c r="H139" s="59"/>
      <c r="I139" s="59" t="s">
        <v>8</v>
      </c>
      <c r="J139" s="59"/>
      <c r="K139" s="49"/>
      <c r="L139" s="49"/>
    </row>
    <row r="140" spans="1:12" ht="40.5" x14ac:dyDescent="0.3">
      <c r="A140" s="62"/>
      <c r="B140" s="62"/>
      <c r="C140" s="64"/>
      <c r="D140" s="64"/>
      <c r="E140" s="62"/>
      <c r="F140" s="16" t="s">
        <v>5</v>
      </c>
      <c r="G140" s="16" t="s">
        <v>6</v>
      </c>
      <c r="H140" s="16" t="s">
        <v>7</v>
      </c>
      <c r="I140" s="35" t="s">
        <v>9</v>
      </c>
      <c r="J140" s="35" t="s">
        <v>10</v>
      </c>
    </row>
    <row r="141" spans="1:12" x14ac:dyDescent="0.3">
      <c r="A141" s="37">
        <v>1</v>
      </c>
      <c r="B141" s="1" t="s">
        <v>93</v>
      </c>
      <c r="C141" s="2">
        <v>20000</v>
      </c>
      <c r="D141" s="29">
        <v>0</v>
      </c>
      <c r="E141" s="30">
        <f>C141-D141</f>
        <v>20000</v>
      </c>
      <c r="F141" s="16"/>
      <c r="G141" s="16"/>
      <c r="H141" s="27" t="s">
        <v>73</v>
      </c>
      <c r="I141" s="27" t="s">
        <v>73</v>
      </c>
      <c r="J141" s="35"/>
    </row>
    <row r="142" spans="1:12" ht="40.5" x14ac:dyDescent="0.3">
      <c r="A142" s="14">
        <v>2</v>
      </c>
      <c r="B142" s="7" t="s">
        <v>94</v>
      </c>
      <c r="C142" s="2">
        <v>20000</v>
      </c>
      <c r="D142" s="29">
        <v>0</v>
      </c>
      <c r="E142" s="30">
        <f t="shared" ref="E142:E146" si="8">C142-D142</f>
        <v>20000</v>
      </c>
      <c r="F142" s="16"/>
      <c r="G142" s="16"/>
      <c r="H142" s="17" t="s">
        <v>73</v>
      </c>
      <c r="I142" s="17" t="s">
        <v>73</v>
      </c>
      <c r="J142" s="35"/>
    </row>
    <row r="143" spans="1:12" ht="60.75" x14ac:dyDescent="0.3">
      <c r="A143" s="14">
        <v>3</v>
      </c>
      <c r="B143" s="1" t="s">
        <v>95</v>
      </c>
      <c r="C143" s="2">
        <v>10000</v>
      </c>
      <c r="D143" s="29">
        <v>0</v>
      </c>
      <c r="E143" s="30">
        <f t="shared" si="8"/>
        <v>10000</v>
      </c>
      <c r="F143" s="16"/>
      <c r="G143" s="16"/>
      <c r="H143" s="17" t="s">
        <v>73</v>
      </c>
      <c r="I143" s="17" t="s">
        <v>73</v>
      </c>
      <c r="J143" s="35"/>
    </row>
    <row r="144" spans="1:12" ht="60.75" x14ac:dyDescent="0.3">
      <c r="A144" s="14">
        <v>4</v>
      </c>
      <c r="B144" s="7" t="s">
        <v>96</v>
      </c>
      <c r="C144" s="2">
        <v>20000</v>
      </c>
      <c r="D144" s="29">
        <v>0</v>
      </c>
      <c r="E144" s="30">
        <f t="shared" si="8"/>
        <v>20000</v>
      </c>
      <c r="F144" s="16"/>
      <c r="G144" s="16"/>
      <c r="H144" s="17" t="s">
        <v>73</v>
      </c>
      <c r="I144" s="17" t="s">
        <v>73</v>
      </c>
      <c r="J144" s="35"/>
    </row>
    <row r="145" spans="1:10" ht="40.5" x14ac:dyDescent="0.3">
      <c r="A145" s="14">
        <v>5</v>
      </c>
      <c r="B145" s="7" t="s">
        <v>98</v>
      </c>
      <c r="C145" s="9">
        <v>20000</v>
      </c>
      <c r="D145" s="29">
        <v>0</v>
      </c>
      <c r="E145" s="30">
        <f t="shared" si="8"/>
        <v>20000</v>
      </c>
      <c r="F145" s="16"/>
      <c r="G145" s="16"/>
      <c r="H145" s="17" t="s">
        <v>73</v>
      </c>
      <c r="I145" s="17" t="s">
        <v>73</v>
      </c>
      <c r="J145" s="35"/>
    </row>
    <row r="146" spans="1:10" x14ac:dyDescent="0.3">
      <c r="A146" s="14">
        <v>6</v>
      </c>
      <c r="B146" s="7" t="s">
        <v>97</v>
      </c>
      <c r="C146" s="9">
        <v>20000</v>
      </c>
      <c r="D146" s="29">
        <v>0</v>
      </c>
      <c r="E146" s="30">
        <f t="shared" si="8"/>
        <v>20000</v>
      </c>
      <c r="F146" s="16"/>
      <c r="G146" s="16"/>
      <c r="H146" s="17" t="s">
        <v>73</v>
      </c>
      <c r="I146" s="17" t="s">
        <v>73</v>
      </c>
      <c r="J146" s="35"/>
    </row>
    <row r="147" spans="1:10" x14ac:dyDescent="0.3">
      <c r="A147" s="44"/>
      <c r="B147" s="19"/>
      <c r="C147" s="11"/>
      <c r="D147" s="45"/>
      <c r="E147" s="46"/>
      <c r="F147" s="50"/>
      <c r="G147" s="50"/>
      <c r="H147" s="47"/>
      <c r="I147" s="47"/>
      <c r="J147" s="51"/>
    </row>
    <row r="148" spans="1:10" s="52" customFormat="1" ht="20.25" customHeight="1" x14ac:dyDescent="0.3">
      <c r="A148" s="44"/>
      <c r="B148" s="19"/>
      <c r="C148" s="11"/>
      <c r="D148" s="45"/>
      <c r="E148" s="46"/>
      <c r="F148" s="50"/>
      <c r="G148" s="50"/>
      <c r="H148" s="47"/>
      <c r="I148" s="47"/>
      <c r="J148" s="51"/>
    </row>
    <row r="149" spans="1:10" s="52" customFormat="1" ht="20.25" customHeight="1" x14ac:dyDescent="0.3">
      <c r="A149" s="44"/>
      <c r="B149" s="19"/>
      <c r="C149" s="11"/>
      <c r="D149" s="45"/>
      <c r="E149" s="46"/>
      <c r="F149" s="50"/>
      <c r="G149" s="50"/>
      <c r="H149" s="47"/>
      <c r="I149" s="47"/>
      <c r="J149" s="51"/>
    </row>
    <row r="150" spans="1:10" s="52" customFormat="1" ht="20.25" customHeight="1" x14ac:dyDescent="0.3">
      <c r="A150" s="44"/>
      <c r="B150" s="19"/>
      <c r="C150" s="11"/>
      <c r="D150" s="45"/>
      <c r="E150" s="28">
        <v>10</v>
      </c>
      <c r="F150" s="50"/>
      <c r="G150" s="50"/>
      <c r="H150" s="47"/>
      <c r="I150" s="47"/>
      <c r="J150" s="51"/>
    </row>
    <row r="152" spans="1:10" x14ac:dyDescent="0.3">
      <c r="A152" s="6" t="s">
        <v>24</v>
      </c>
    </row>
    <row r="153" spans="1:10" x14ac:dyDescent="0.3">
      <c r="B153" s="18" t="s">
        <v>25</v>
      </c>
    </row>
    <row r="154" spans="1:10" x14ac:dyDescent="0.3">
      <c r="B154" s="18" t="s">
        <v>28</v>
      </c>
    </row>
    <row r="155" spans="1:10" x14ac:dyDescent="0.3">
      <c r="A155" s="61" t="s">
        <v>0</v>
      </c>
      <c r="B155" s="61" t="s">
        <v>1</v>
      </c>
      <c r="C155" s="63" t="s">
        <v>2</v>
      </c>
      <c r="D155" s="63" t="s">
        <v>3</v>
      </c>
      <c r="E155" s="61" t="s">
        <v>4</v>
      </c>
      <c r="F155" s="59" t="s">
        <v>74</v>
      </c>
      <c r="G155" s="59"/>
      <c r="H155" s="59"/>
      <c r="I155" s="59" t="s">
        <v>8</v>
      </c>
      <c r="J155" s="59"/>
    </row>
    <row r="156" spans="1:10" ht="40.5" x14ac:dyDescent="0.3">
      <c r="A156" s="62"/>
      <c r="B156" s="62"/>
      <c r="C156" s="64"/>
      <c r="D156" s="64"/>
      <c r="E156" s="62"/>
      <c r="F156" s="16" t="s">
        <v>5</v>
      </c>
      <c r="G156" s="16" t="s">
        <v>6</v>
      </c>
      <c r="H156" s="16" t="s">
        <v>7</v>
      </c>
      <c r="I156" s="35" t="s">
        <v>9</v>
      </c>
      <c r="J156" s="35" t="s">
        <v>10</v>
      </c>
    </row>
    <row r="157" spans="1:10" x14ac:dyDescent="0.3">
      <c r="A157" s="14">
        <v>1</v>
      </c>
      <c r="B157" s="8" t="s">
        <v>123</v>
      </c>
      <c r="C157" s="2">
        <v>10000</v>
      </c>
      <c r="D157" s="53">
        <v>0</v>
      </c>
      <c r="E157" s="15">
        <f t="shared" ref="E157:E162" si="9">C157</f>
        <v>10000</v>
      </c>
      <c r="F157" s="16"/>
      <c r="G157" s="16"/>
      <c r="H157" s="17" t="s">
        <v>73</v>
      </c>
      <c r="I157" s="17" t="s">
        <v>73</v>
      </c>
      <c r="J157" s="35"/>
    </row>
    <row r="158" spans="1:10" x14ac:dyDescent="0.3">
      <c r="A158" s="37">
        <v>2</v>
      </c>
      <c r="B158" s="8" t="s">
        <v>29</v>
      </c>
      <c r="C158" s="2">
        <v>100000</v>
      </c>
      <c r="D158" s="53">
        <v>0</v>
      </c>
      <c r="E158" s="15">
        <f t="shared" si="9"/>
        <v>100000</v>
      </c>
      <c r="F158" s="16"/>
      <c r="G158" s="16"/>
      <c r="H158" s="27" t="s">
        <v>73</v>
      </c>
      <c r="I158" s="27" t="s">
        <v>73</v>
      </c>
      <c r="J158" s="35"/>
    </row>
    <row r="159" spans="1:10" x14ac:dyDescent="0.3">
      <c r="A159" s="37">
        <v>3</v>
      </c>
      <c r="B159" s="7" t="s">
        <v>30</v>
      </c>
      <c r="C159" s="9">
        <v>50000</v>
      </c>
      <c r="D159" s="53">
        <v>0</v>
      </c>
      <c r="E159" s="15">
        <f t="shared" si="9"/>
        <v>50000</v>
      </c>
      <c r="F159" s="16"/>
      <c r="G159" s="16"/>
      <c r="H159" s="27" t="s">
        <v>73</v>
      </c>
      <c r="I159" s="27" t="s">
        <v>73</v>
      </c>
      <c r="J159" s="35"/>
    </row>
    <row r="160" spans="1:10" ht="40.5" x14ac:dyDescent="0.3">
      <c r="A160" s="37">
        <v>4</v>
      </c>
      <c r="B160" s="8" t="s">
        <v>31</v>
      </c>
      <c r="C160" s="2">
        <v>50000</v>
      </c>
      <c r="D160" s="29">
        <v>0</v>
      </c>
      <c r="E160" s="15">
        <f>C160-D160</f>
        <v>50000</v>
      </c>
      <c r="F160" s="16"/>
      <c r="G160" s="17"/>
      <c r="H160" s="17" t="s">
        <v>73</v>
      </c>
      <c r="I160" s="17" t="s">
        <v>73</v>
      </c>
      <c r="J160" s="35"/>
    </row>
    <row r="161" spans="1:10" ht="40.5" x14ac:dyDescent="0.3">
      <c r="A161" s="37">
        <v>5</v>
      </c>
      <c r="B161" s="8" t="s">
        <v>75</v>
      </c>
      <c r="C161" s="2">
        <v>150000</v>
      </c>
      <c r="D161" s="29">
        <v>0</v>
      </c>
      <c r="E161" s="15">
        <f t="shared" si="9"/>
        <v>150000</v>
      </c>
      <c r="F161" s="16"/>
      <c r="G161" s="16"/>
      <c r="H161" s="17" t="s">
        <v>73</v>
      </c>
      <c r="I161" s="17" t="s">
        <v>73</v>
      </c>
      <c r="J161" s="35"/>
    </row>
    <row r="162" spans="1:10" ht="60.75" x14ac:dyDescent="0.3">
      <c r="A162" s="14">
        <v>6</v>
      </c>
      <c r="B162" s="8" t="s">
        <v>32</v>
      </c>
      <c r="C162" s="2">
        <v>15000</v>
      </c>
      <c r="D162" s="29">
        <v>0</v>
      </c>
      <c r="E162" s="15">
        <f t="shared" si="9"/>
        <v>15000</v>
      </c>
      <c r="F162" s="16"/>
      <c r="G162" s="16"/>
      <c r="H162" s="17" t="s">
        <v>73</v>
      </c>
      <c r="I162" s="17" t="s">
        <v>73</v>
      </c>
      <c r="J162" s="35"/>
    </row>
    <row r="163" spans="1:10" x14ac:dyDescent="0.3">
      <c r="A163" s="44"/>
      <c r="B163" s="10"/>
      <c r="C163" s="11"/>
      <c r="D163" s="45"/>
      <c r="E163" s="46"/>
      <c r="F163" s="50"/>
      <c r="G163" s="50"/>
      <c r="H163" s="47"/>
      <c r="I163" s="47"/>
      <c r="J163" s="51"/>
    </row>
    <row r="164" spans="1:10" x14ac:dyDescent="0.3">
      <c r="A164" s="44"/>
      <c r="B164" s="10"/>
      <c r="C164" s="11"/>
      <c r="D164" s="45"/>
      <c r="E164" s="46"/>
      <c r="F164" s="50"/>
      <c r="G164" s="50"/>
      <c r="H164" s="47"/>
      <c r="I164" s="47"/>
      <c r="J164" s="51"/>
    </row>
    <row r="165" spans="1:10" x14ac:dyDescent="0.3">
      <c r="A165" s="44"/>
      <c r="B165" s="10"/>
      <c r="C165" s="11"/>
      <c r="D165" s="45"/>
      <c r="E165" s="46"/>
      <c r="F165" s="50"/>
      <c r="G165" s="50"/>
      <c r="H165" s="47"/>
      <c r="I165" s="47"/>
      <c r="J165" s="51"/>
    </row>
    <row r="166" spans="1:10" x14ac:dyDescent="0.3">
      <c r="A166" s="44"/>
      <c r="B166" s="10"/>
      <c r="C166" s="11"/>
      <c r="D166" s="45"/>
      <c r="E166" s="46"/>
      <c r="F166" s="50"/>
      <c r="G166" s="50"/>
      <c r="H166" s="47"/>
      <c r="I166" s="47"/>
      <c r="J166" s="51"/>
    </row>
    <row r="167" spans="1:10" x14ac:dyDescent="0.3">
      <c r="A167" s="44"/>
      <c r="B167" s="10"/>
      <c r="C167" s="11"/>
      <c r="D167" s="45"/>
      <c r="E167" s="46"/>
      <c r="F167" s="50"/>
      <c r="G167" s="50"/>
      <c r="H167" s="47"/>
      <c r="I167" s="47"/>
      <c r="J167" s="51"/>
    </row>
    <row r="168" spans="1:10" x14ac:dyDescent="0.3">
      <c r="A168" s="44"/>
      <c r="B168" s="10"/>
      <c r="C168" s="11"/>
      <c r="D168" s="45"/>
      <c r="E168" s="46"/>
      <c r="F168" s="50"/>
      <c r="G168" s="50"/>
      <c r="H168" s="47"/>
      <c r="I168" s="47"/>
      <c r="J168" s="51"/>
    </row>
    <row r="169" spans="1:10" x14ac:dyDescent="0.3">
      <c r="A169" s="44"/>
      <c r="B169" s="10"/>
      <c r="C169" s="11"/>
      <c r="D169" s="45"/>
      <c r="E169" s="46"/>
      <c r="F169" s="50"/>
      <c r="G169" s="50"/>
      <c r="H169" s="47"/>
      <c r="I169" s="47"/>
      <c r="J169" s="51"/>
    </row>
    <row r="170" spans="1:10" x14ac:dyDescent="0.3">
      <c r="A170" s="44"/>
      <c r="B170" s="10"/>
      <c r="C170" s="11"/>
      <c r="D170" s="45"/>
      <c r="E170" s="46"/>
      <c r="F170" s="50"/>
      <c r="G170" s="50"/>
      <c r="H170" s="47"/>
      <c r="I170" s="47"/>
      <c r="J170" s="51"/>
    </row>
    <row r="171" spans="1:10" x14ac:dyDescent="0.3">
      <c r="E171" s="28">
        <v>11</v>
      </c>
    </row>
    <row r="172" spans="1:10" x14ac:dyDescent="0.3">
      <c r="E172" s="28"/>
    </row>
    <row r="173" spans="1:10" x14ac:dyDescent="0.3">
      <c r="A173" s="6" t="s">
        <v>24</v>
      </c>
    </row>
    <row r="174" spans="1:10" x14ac:dyDescent="0.3">
      <c r="B174" s="18" t="s">
        <v>25</v>
      </c>
    </row>
    <row r="175" spans="1:10" x14ac:dyDescent="0.3">
      <c r="B175" s="18" t="s">
        <v>28</v>
      </c>
    </row>
    <row r="176" spans="1:10" x14ac:dyDescent="0.3">
      <c r="A176" s="61" t="s">
        <v>0</v>
      </c>
      <c r="B176" s="61" t="s">
        <v>1</v>
      </c>
      <c r="C176" s="63" t="s">
        <v>2</v>
      </c>
      <c r="D176" s="63" t="s">
        <v>3</v>
      </c>
      <c r="E176" s="61" t="s">
        <v>4</v>
      </c>
      <c r="F176" s="59" t="s">
        <v>74</v>
      </c>
      <c r="G176" s="59"/>
      <c r="H176" s="59"/>
      <c r="I176" s="59" t="s">
        <v>8</v>
      </c>
      <c r="J176" s="59"/>
    </row>
    <row r="177" spans="1:10" ht="40.5" x14ac:dyDescent="0.3">
      <c r="A177" s="62"/>
      <c r="B177" s="62"/>
      <c r="C177" s="64"/>
      <c r="D177" s="64"/>
      <c r="E177" s="62"/>
      <c r="F177" s="16" t="s">
        <v>5</v>
      </c>
      <c r="G177" s="16" t="s">
        <v>6</v>
      </c>
      <c r="H177" s="16" t="s">
        <v>7</v>
      </c>
      <c r="I177" s="35" t="s">
        <v>9</v>
      </c>
      <c r="J177" s="35" t="s">
        <v>10</v>
      </c>
    </row>
    <row r="178" spans="1:10" ht="60.75" x14ac:dyDescent="0.3">
      <c r="A178" s="14">
        <v>7</v>
      </c>
      <c r="B178" s="7" t="s">
        <v>33</v>
      </c>
      <c r="C178" s="9">
        <v>30000</v>
      </c>
      <c r="D178" s="29">
        <v>0</v>
      </c>
      <c r="E178" s="15">
        <f t="shared" ref="E178:E183" si="10">C178</f>
        <v>30000</v>
      </c>
      <c r="F178" s="16"/>
      <c r="G178" s="16"/>
      <c r="H178" s="17" t="s">
        <v>73</v>
      </c>
      <c r="I178" s="17" t="s">
        <v>73</v>
      </c>
      <c r="J178" s="35"/>
    </row>
    <row r="179" spans="1:10" x14ac:dyDescent="0.3">
      <c r="A179" s="37">
        <v>8</v>
      </c>
      <c r="B179" s="7" t="s">
        <v>34</v>
      </c>
      <c r="C179" s="9">
        <v>250000</v>
      </c>
      <c r="D179" s="53">
        <v>0</v>
      </c>
      <c r="E179" s="15">
        <f t="shared" si="10"/>
        <v>250000</v>
      </c>
      <c r="F179" s="16"/>
      <c r="G179" s="16"/>
      <c r="H179" s="27" t="s">
        <v>73</v>
      </c>
      <c r="I179" s="27" t="s">
        <v>73</v>
      </c>
      <c r="J179" s="35"/>
    </row>
    <row r="180" spans="1:10" ht="40.5" x14ac:dyDescent="0.3">
      <c r="A180" s="37">
        <v>9</v>
      </c>
      <c r="B180" s="7" t="s">
        <v>35</v>
      </c>
      <c r="C180" s="9">
        <v>165000</v>
      </c>
      <c r="D180" s="29">
        <v>0</v>
      </c>
      <c r="E180" s="15">
        <f t="shared" si="10"/>
        <v>165000</v>
      </c>
      <c r="F180" s="16"/>
      <c r="G180" s="16"/>
      <c r="H180" s="27" t="s">
        <v>73</v>
      </c>
      <c r="I180" s="27" t="s">
        <v>73</v>
      </c>
      <c r="J180" s="35"/>
    </row>
    <row r="181" spans="1:10" ht="40.5" x14ac:dyDescent="0.3">
      <c r="A181" s="14">
        <v>10</v>
      </c>
      <c r="B181" s="8" t="s">
        <v>36</v>
      </c>
      <c r="C181" s="2">
        <v>22000</v>
      </c>
      <c r="D181" s="29">
        <v>0</v>
      </c>
      <c r="E181" s="15">
        <f t="shared" si="10"/>
        <v>22000</v>
      </c>
      <c r="F181" s="16"/>
      <c r="G181" s="16"/>
      <c r="H181" s="17" t="s">
        <v>73</v>
      </c>
      <c r="I181" s="17" t="s">
        <v>73</v>
      </c>
      <c r="J181" s="35"/>
    </row>
    <row r="182" spans="1:10" ht="60.75" x14ac:dyDescent="0.3">
      <c r="A182" s="14">
        <v>11</v>
      </c>
      <c r="B182" s="7" t="s">
        <v>37</v>
      </c>
      <c r="C182" s="9">
        <v>110000</v>
      </c>
      <c r="D182" s="29">
        <v>0</v>
      </c>
      <c r="E182" s="15">
        <f t="shared" si="10"/>
        <v>110000</v>
      </c>
      <c r="F182" s="16"/>
      <c r="G182" s="16"/>
      <c r="H182" s="17" t="s">
        <v>73</v>
      </c>
      <c r="I182" s="17" t="s">
        <v>73</v>
      </c>
      <c r="J182" s="35"/>
    </row>
    <row r="183" spans="1:10" ht="81" x14ac:dyDescent="0.3">
      <c r="A183" s="14">
        <v>12</v>
      </c>
      <c r="B183" s="7" t="s">
        <v>38</v>
      </c>
      <c r="C183" s="9">
        <v>55000</v>
      </c>
      <c r="D183" s="29">
        <v>0</v>
      </c>
      <c r="E183" s="15">
        <f t="shared" si="10"/>
        <v>55000</v>
      </c>
      <c r="F183" s="16"/>
      <c r="G183" s="16"/>
      <c r="H183" s="17" t="s">
        <v>73</v>
      </c>
      <c r="I183" s="17" t="s">
        <v>73</v>
      </c>
      <c r="J183" s="35"/>
    </row>
    <row r="184" spans="1:10" x14ac:dyDescent="0.3">
      <c r="A184" s="44"/>
      <c r="B184" s="31"/>
      <c r="C184" s="32"/>
      <c r="D184" s="45"/>
      <c r="E184" s="46"/>
      <c r="F184" s="50"/>
      <c r="G184" s="50"/>
      <c r="H184" s="47"/>
      <c r="I184" s="47"/>
      <c r="J184" s="51"/>
    </row>
    <row r="185" spans="1:10" x14ac:dyDescent="0.3">
      <c r="E185" s="28">
        <v>12</v>
      </c>
    </row>
    <row r="186" spans="1:10" x14ac:dyDescent="0.3">
      <c r="E186" s="28"/>
    </row>
    <row r="187" spans="1:10" x14ac:dyDescent="0.3">
      <c r="A187" s="6" t="s">
        <v>24</v>
      </c>
    </row>
    <row r="188" spans="1:10" x14ac:dyDescent="0.3">
      <c r="B188" s="18" t="s">
        <v>25</v>
      </c>
    </row>
    <row r="189" spans="1:10" x14ac:dyDescent="0.3">
      <c r="B189" s="18" t="s">
        <v>28</v>
      </c>
    </row>
    <row r="190" spans="1:10" x14ac:dyDescent="0.3">
      <c r="A190" s="61" t="s">
        <v>0</v>
      </c>
      <c r="B190" s="61" t="s">
        <v>1</v>
      </c>
      <c r="C190" s="63" t="s">
        <v>2</v>
      </c>
      <c r="D190" s="63" t="s">
        <v>3</v>
      </c>
      <c r="E190" s="61" t="s">
        <v>4</v>
      </c>
      <c r="F190" s="59" t="s">
        <v>74</v>
      </c>
      <c r="G190" s="59"/>
      <c r="H190" s="59"/>
      <c r="I190" s="59" t="s">
        <v>8</v>
      </c>
      <c r="J190" s="59"/>
    </row>
    <row r="191" spans="1:10" ht="40.5" x14ac:dyDescent="0.3">
      <c r="A191" s="62"/>
      <c r="B191" s="62"/>
      <c r="C191" s="64"/>
      <c r="D191" s="64"/>
      <c r="E191" s="62"/>
      <c r="F191" s="16" t="s">
        <v>5</v>
      </c>
      <c r="G191" s="16" t="s">
        <v>6</v>
      </c>
      <c r="H191" s="16" t="s">
        <v>7</v>
      </c>
      <c r="I191" s="35" t="s">
        <v>9</v>
      </c>
      <c r="J191" s="35" t="s">
        <v>10</v>
      </c>
    </row>
    <row r="192" spans="1:10" ht="60.75" x14ac:dyDescent="0.3">
      <c r="A192" s="14">
        <v>13</v>
      </c>
      <c r="B192" s="8" t="s">
        <v>76</v>
      </c>
      <c r="C192" s="2">
        <v>55000</v>
      </c>
      <c r="D192" s="29">
        <v>0</v>
      </c>
      <c r="E192" s="15">
        <f t="shared" ref="E192" si="11">C192</f>
        <v>55000</v>
      </c>
      <c r="F192" s="16"/>
      <c r="G192" s="16"/>
      <c r="H192" s="17" t="s">
        <v>73</v>
      </c>
      <c r="I192" s="17" t="s">
        <v>73</v>
      </c>
      <c r="J192" s="35"/>
    </row>
    <row r="193" spans="1:10" ht="60.75" x14ac:dyDescent="0.3">
      <c r="A193" s="14">
        <v>14</v>
      </c>
      <c r="B193" s="8" t="s">
        <v>127</v>
      </c>
      <c r="C193" s="2">
        <v>100000</v>
      </c>
      <c r="D193" s="29">
        <v>0</v>
      </c>
      <c r="E193" s="15">
        <f t="shared" ref="E193" si="12">C193</f>
        <v>100000</v>
      </c>
      <c r="F193" s="16"/>
      <c r="G193" s="16"/>
      <c r="H193" s="17" t="s">
        <v>73</v>
      </c>
      <c r="I193" s="17" t="s">
        <v>73</v>
      </c>
      <c r="J193" s="35"/>
    </row>
    <row r="194" spans="1:10" x14ac:dyDescent="0.3">
      <c r="A194" s="44"/>
      <c r="B194" s="10"/>
      <c r="C194" s="11"/>
      <c r="D194" s="45"/>
      <c r="E194" s="46"/>
      <c r="F194" s="50"/>
      <c r="G194" s="50"/>
      <c r="H194" s="47"/>
      <c r="I194" s="47"/>
      <c r="J194" s="51"/>
    </row>
    <row r="195" spans="1:10" x14ac:dyDescent="0.3">
      <c r="A195" s="6" t="s">
        <v>24</v>
      </c>
      <c r="B195" s="10"/>
      <c r="C195" s="11"/>
      <c r="D195" s="45"/>
      <c r="E195" s="46"/>
      <c r="F195" s="50"/>
      <c r="G195" s="50"/>
      <c r="H195" s="50"/>
      <c r="I195" s="51"/>
      <c r="J195" s="51"/>
    </row>
    <row r="196" spans="1:10" x14ac:dyDescent="0.3">
      <c r="A196" s="44"/>
      <c r="B196" s="18" t="s">
        <v>58</v>
      </c>
      <c r="C196" s="11"/>
      <c r="D196" s="45"/>
      <c r="E196" s="46"/>
      <c r="F196" s="50"/>
      <c r="G196" s="50"/>
      <c r="H196" s="50"/>
      <c r="I196" s="51"/>
      <c r="J196" s="51"/>
    </row>
    <row r="197" spans="1:10" x14ac:dyDescent="0.3">
      <c r="A197" s="44"/>
      <c r="B197" s="60" t="s">
        <v>77</v>
      </c>
      <c r="C197" s="60"/>
      <c r="D197" s="45"/>
      <c r="E197" s="46"/>
      <c r="F197" s="50"/>
      <c r="G197" s="50"/>
      <c r="H197" s="50"/>
      <c r="I197" s="51"/>
      <c r="J197" s="51"/>
    </row>
    <row r="198" spans="1:10" ht="20.25" customHeight="1" x14ac:dyDescent="0.3">
      <c r="A198" s="61" t="s">
        <v>0</v>
      </c>
      <c r="B198" s="61" t="s">
        <v>1</v>
      </c>
      <c r="C198" s="63" t="s">
        <v>2</v>
      </c>
      <c r="D198" s="63" t="s">
        <v>3</v>
      </c>
      <c r="E198" s="61" t="s">
        <v>4</v>
      </c>
      <c r="F198" s="59" t="s">
        <v>74</v>
      </c>
      <c r="G198" s="59"/>
      <c r="H198" s="59"/>
      <c r="I198" s="59" t="s">
        <v>8</v>
      </c>
      <c r="J198" s="59"/>
    </row>
    <row r="199" spans="1:10" ht="40.5" x14ac:dyDescent="0.3">
      <c r="A199" s="62"/>
      <c r="B199" s="62"/>
      <c r="C199" s="64"/>
      <c r="D199" s="64"/>
      <c r="E199" s="62"/>
      <c r="F199" s="16" t="s">
        <v>5</v>
      </c>
      <c r="G199" s="16" t="s">
        <v>6</v>
      </c>
      <c r="H199" s="16" t="s">
        <v>7</v>
      </c>
      <c r="I199" s="35" t="s">
        <v>9</v>
      </c>
      <c r="J199" s="35" t="s">
        <v>10</v>
      </c>
    </row>
    <row r="200" spans="1:10" ht="81" x14ac:dyDescent="0.3">
      <c r="A200" s="14">
        <v>1</v>
      </c>
      <c r="B200" s="8" t="s">
        <v>60</v>
      </c>
      <c r="C200" s="9">
        <v>10000</v>
      </c>
      <c r="D200" s="29">
        <v>0</v>
      </c>
      <c r="E200" s="15">
        <f t="shared" ref="E200" si="13">C200</f>
        <v>10000</v>
      </c>
      <c r="F200" s="16"/>
      <c r="G200" s="16"/>
      <c r="H200" s="17" t="s">
        <v>73</v>
      </c>
      <c r="I200" s="17" t="s">
        <v>73</v>
      </c>
      <c r="J200" s="35"/>
    </row>
    <row r="201" spans="1:10" x14ac:dyDescent="0.3">
      <c r="A201" s="44"/>
      <c r="B201" s="12"/>
      <c r="C201" s="12"/>
      <c r="D201" s="45"/>
      <c r="E201" s="46"/>
      <c r="F201" s="50"/>
      <c r="G201" s="50"/>
      <c r="H201" s="50"/>
      <c r="I201" s="51"/>
      <c r="J201" s="51"/>
    </row>
    <row r="202" spans="1:10" x14ac:dyDescent="0.3">
      <c r="A202" s="44"/>
      <c r="B202" s="12"/>
      <c r="C202" s="12"/>
      <c r="D202" s="45"/>
      <c r="E202" s="46"/>
      <c r="F202" s="50"/>
      <c r="G202" s="50"/>
      <c r="H202" s="50"/>
      <c r="I202" s="51"/>
      <c r="J202" s="51"/>
    </row>
    <row r="203" spans="1:10" x14ac:dyDescent="0.3">
      <c r="A203" s="44"/>
      <c r="B203" s="12"/>
      <c r="C203" s="12"/>
      <c r="D203" s="45"/>
      <c r="E203" s="28">
        <v>13</v>
      </c>
      <c r="F203" s="50"/>
      <c r="G203" s="50"/>
      <c r="H203" s="50"/>
      <c r="I203" s="51"/>
      <c r="J203" s="51"/>
    </row>
    <row r="204" spans="1:10" x14ac:dyDescent="0.3">
      <c r="A204" s="44"/>
      <c r="B204" s="12"/>
      <c r="C204" s="12"/>
      <c r="D204" s="45"/>
      <c r="E204" s="46"/>
      <c r="F204" s="50"/>
      <c r="G204" s="50"/>
      <c r="H204" s="50"/>
      <c r="I204" s="51"/>
      <c r="J204" s="51"/>
    </row>
    <row r="205" spans="1:10" x14ac:dyDescent="0.3">
      <c r="A205" s="6" t="s">
        <v>24</v>
      </c>
      <c r="B205" s="12"/>
      <c r="C205" s="12"/>
      <c r="D205" s="45"/>
      <c r="E205" s="46"/>
      <c r="F205" s="50"/>
      <c r="G205" s="50"/>
      <c r="H205" s="50"/>
      <c r="I205" s="51"/>
      <c r="J205" s="51"/>
    </row>
    <row r="206" spans="1:10" x14ac:dyDescent="0.3">
      <c r="A206" s="44"/>
      <c r="B206" s="18" t="s">
        <v>58</v>
      </c>
      <c r="C206" s="12"/>
      <c r="D206" s="45"/>
      <c r="E206" s="46"/>
      <c r="F206" s="50"/>
      <c r="G206" s="50"/>
      <c r="H206" s="50"/>
      <c r="I206" s="51"/>
      <c r="J206" s="51"/>
    </row>
    <row r="207" spans="1:10" x14ac:dyDescent="0.3">
      <c r="A207" s="44"/>
      <c r="B207" s="60" t="s">
        <v>59</v>
      </c>
      <c r="C207" s="60"/>
      <c r="D207" s="45"/>
      <c r="E207" s="46"/>
      <c r="F207" s="50"/>
      <c r="G207" s="50"/>
      <c r="H207" s="50"/>
      <c r="I207" s="51"/>
      <c r="J207" s="51"/>
    </row>
    <row r="208" spans="1:10" x14ac:dyDescent="0.3">
      <c r="A208" s="61" t="s">
        <v>0</v>
      </c>
      <c r="B208" s="61" t="s">
        <v>1</v>
      </c>
      <c r="C208" s="63" t="s">
        <v>2</v>
      </c>
      <c r="D208" s="63" t="s">
        <v>3</v>
      </c>
      <c r="E208" s="61" t="s">
        <v>4</v>
      </c>
      <c r="F208" s="59" t="s">
        <v>74</v>
      </c>
      <c r="G208" s="59"/>
      <c r="H208" s="59"/>
      <c r="I208" s="59" t="s">
        <v>8</v>
      </c>
      <c r="J208" s="59"/>
    </row>
    <row r="209" spans="1:10" ht="40.5" x14ac:dyDescent="0.3">
      <c r="A209" s="62"/>
      <c r="B209" s="62"/>
      <c r="C209" s="64"/>
      <c r="D209" s="64"/>
      <c r="E209" s="62"/>
      <c r="F209" s="16" t="s">
        <v>5</v>
      </c>
      <c r="G209" s="16" t="s">
        <v>6</v>
      </c>
      <c r="H209" s="16" t="s">
        <v>7</v>
      </c>
      <c r="I209" s="35" t="s">
        <v>9</v>
      </c>
      <c r="J209" s="35" t="s">
        <v>10</v>
      </c>
    </row>
    <row r="210" spans="1:10" ht="40.5" x14ac:dyDescent="0.3">
      <c r="A210" s="14">
        <v>1</v>
      </c>
      <c r="B210" s="8" t="s">
        <v>61</v>
      </c>
      <c r="C210" s="2">
        <v>20000</v>
      </c>
      <c r="D210" s="39">
        <v>20000</v>
      </c>
      <c r="E210" s="15">
        <f>C210-D210</f>
        <v>0</v>
      </c>
      <c r="F210" s="16"/>
      <c r="G210" s="17" t="s">
        <v>73</v>
      </c>
      <c r="H210" s="17"/>
      <c r="I210" s="17" t="s">
        <v>73</v>
      </c>
      <c r="J210" s="35"/>
    </row>
    <row r="211" spans="1:10" ht="36" customHeight="1" x14ac:dyDescent="0.3">
      <c r="A211" s="24">
        <v>2</v>
      </c>
      <c r="B211" s="7" t="s">
        <v>62</v>
      </c>
      <c r="C211" s="9">
        <v>30000</v>
      </c>
      <c r="D211" s="53">
        <v>0</v>
      </c>
      <c r="E211" s="15">
        <f t="shared" ref="E211" si="14">C211</f>
        <v>30000</v>
      </c>
      <c r="F211" s="16"/>
      <c r="G211" s="16"/>
      <c r="H211" s="27" t="s">
        <v>73</v>
      </c>
      <c r="I211" s="27" t="s">
        <v>73</v>
      </c>
      <c r="J211" s="35"/>
    </row>
    <row r="212" spans="1:10" x14ac:dyDescent="0.3">
      <c r="A212" s="14">
        <v>3</v>
      </c>
      <c r="B212" s="8" t="s">
        <v>63</v>
      </c>
      <c r="C212" s="2">
        <v>30000</v>
      </c>
      <c r="D212" s="29">
        <v>0</v>
      </c>
      <c r="E212" s="15">
        <f t="shared" ref="E212:E214" si="15">C212</f>
        <v>30000</v>
      </c>
      <c r="F212" s="16"/>
      <c r="G212" s="16"/>
      <c r="H212" s="17" t="s">
        <v>73</v>
      </c>
      <c r="I212" s="17" t="s">
        <v>73</v>
      </c>
      <c r="J212" s="35"/>
    </row>
    <row r="213" spans="1:10" x14ac:dyDescent="0.3">
      <c r="A213" s="14">
        <v>4</v>
      </c>
      <c r="B213" s="8" t="s">
        <v>64</v>
      </c>
      <c r="C213" s="2">
        <v>50000</v>
      </c>
      <c r="D213" s="29">
        <v>0</v>
      </c>
      <c r="E213" s="15">
        <f t="shared" si="15"/>
        <v>50000</v>
      </c>
      <c r="F213" s="16"/>
      <c r="G213" s="16"/>
      <c r="H213" s="17" t="s">
        <v>73</v>
      </c>
      <c r="I213" s="17" t="s">
        <v>73</v>
      </c>
      <c r="J213" s="35"/>
    </row>
    <row r="214" spans="1:10" ht="37.5" customHeight="1" x14ac:dyDescent="0.3">
      <c r="A214" s="24">
        <v>5</v>
      </c>
      <c r="B214" s="8" t="s">
        <v>65</v>
      </c>
      <c r="C214" s="2">
        <v>20000</v>
      </c>
      <c r="D214" s="53">
        <v>0</v>
      </c>
      <c r="E214" s="15">
        <f t="shared" si="15"/>
        <v>20000</v>
      </c>
      <c r="F214" s="16"/>
      <c r="G214" s="16"/>
      <c r="H214" s="27" t="s">
        <v>73</v>
      </c>
      <c r="I214" s="27" t="s">
        <v>73</v>
      </c>
      <c r="J214" s="35"/>
    </row>
    <row r="215" spans="1:10" x14ac:dyDescent="0.3">
      <c r="A215" s="44"/>
      <c r="B215" s="10"/>
      <c r="C215" s="11"/>
      <c r="D215" s="45"/>
      <c r="E215" s="46"/>
      <c r="F215" s="50"/>
      <c r="G215" s="50"/>
      <c r="H215" s="47"/>
      <c r="I215" s="47"/>
      <c r="J215" s="51"/>
    </row>
    <row r="216" spans="1:10" x14ac:dyDescent="0.3">
      <c r="A216" s="44"/>
      <c r="B216" s="10"/>
      <c r="C216" s="11"/>
      <c r="D216" s="45"/>
      <c r="E216" s="46"/>
      <c r="F216" s="50"/>
      <c r="G216" s="50"/>
      <c r="H216" s="47"/>
      <c r="I216" s="47"/>
      <c r="J216" s="51"/>
    </row>
    <row r="217" spans="1:10" x14ac:dyDescent="0.3">
      <c r="A217" s="44"/>
      <c r="B217" s="10"/>
      <c r="C217" s="11"/>
      <c r="D217" s="45"/>
      <c r="E217" s="46"/>
      <c r="F217" s="50"/>
      <c r="G217" s="50"/>
      <c r="H217" s="47"/>
      <c r="I217" s="47"/>
      <c r="J217" s="51"/>
    </row>
    <row r="218" spans="1:10" x14ac:dyDescent="0.3">
      <c r="A218" s="44"/>
      <c r="B218" s="10"/>
      <c r="C218" s="11"/>
      <c r="D218" s="45"/>
      <c r="E218" s="46"/>
      <c r="F218" s="50"/>
      <c r="G218" s="50"/>
      <c r="H218" s="47"/>
      <c r="I218" s="47"/>
      <c r="J218" s="51"/>
    </row>
    <row r="219" spans="1:10" x14ac:dyDescent="0.3">
      <c r="A219" s="44"/>
      <c r="B219" s="10"/>
      <c r="C219" s="11"/>
      <c r="D219" s="45"/>
      <c r="E219" s="46"/>
      <c r="F219" s="50"/>
      <c r="G219" s="50"/>
      <c r="H219" s="47"/>
      <c r="I219" s="47"/>
      <c r="J219" s="51"/>
    </row>
    <row r="220" spans="1:10" x14ac:dyDescent="0.3">
      <c r="A220" s="44"/>
      <c r="B220" s="10"/>
      <c r="C220" s="11"/>
      <c r="D220" s="45"/>
      <c r="E220" s="46"/>
      <c r="F220" s="50"/>
      <c r="G220" s="50"/>
      <c r="H220" s="47"/>
      <c r="I220" s="47"/>
      <c r="J220" s="51"/>
    </row>
    <row r="221" spans="1:10" x14ac:dyDescent="0.3">
      <c r="A221" s="44"/>
      <c r="B221" s="10"/>
      <c r="C221" s="11"/>
      <c r="D221" s="45"/>
      <c r="E221" s="46"/>
      <c r="F221" s="50"/>
      <c r="G221" s="50"/>
      <c r="H221" s="47"/>
      <c r="I221" s="47"/>
      <c r="J221" s="51"/>
    </row>
    <row r="222" spans="1:10" x14ac:dyDescent="0.3">
      <c r="A222" s="44"/>
      <c r="B222" s="12"/>
      <c r="C222" s="12"/>
      <c r="D222" s="45"/>
      <c r="E222" s="46"/>
      <c r="F222" s="50"/>
      <c r="G222" s="50"/>
      <c r="H222" s="50"/>
      <c r="I222" s="51"/>
      <c r="J222" s="51"/>
    </row>
    <row r="223" spans="1:10" x14ac:dyDescent="0.3">
      <c r="A223" s="44"/>
      <c r="B223" s="12"/>
      <c r="C223" s="12"/>
      <c r="D223" s="45"/>
      <c r="E223" s="28">
        <v>14</v>
      </c>
      <c r="F223" s="50"/>
      <c r="G223" s="50"/>
      <c r="H223" s="50"/>
      <c r="I223" s="51"/>
      <c r="J223" s="51"/>
    </row>
    <row r="224" spans="1:10" x14ac:dyDescent="0.3">
      <c r="C224" s="12"/>
      <c r="D224" s="45"/>
      <c r="E224" s="46"/>
      <c r="F224" s="50"/>
      <c r="G224" s="50"/>
      <c r="H224" s="50"/>
      <c r="I224" s="51"/>
      <c r="J224" s="51"/>
    </row>
    <row r="225" spans="1:14" x14ac:dyDescent="0.3">
      <c r="A225" s="13" t="s">
        <v>40</v>
      </c>
      <c r="B225" s="13"/>
      <c r="C225" s="11"/>
      <c r="D225" s="45"/>
      <c r="E225" s="46"/>
      <c r="F225" s="50"/>
      <c r="G225" s="50"/>
      <c r="H225" s="50"/>
      <c r="I225" s="51"/>
      <c r="J225" s="51"/>
    </row>
    <row r="226" spans="1:14" x14ac:dyDescent="0.3">
      <c r="B226" s="67" t="s">
        <v>39</v>
      </c>
      <c r="C226" s="67"/>
      <c r="D226" s="67"/>
      <c r="E226" s="67"/>
      <c r="F226" s="67"/>
      <c r="G226" s="67"/>
      <c r="H226" s="67"/>
      <c r="I226" s="67"/>
    </row>
    <row r="227" spans="1:14" x14ac:dyDescent="0.3">
      <c r="B227" s="34" t="s">
        <v>41</v>
      </c>
      <c r="C227" s="13"/>
      <c r="D227" s="13"/>
      <c r="E227" s="13"/>
      <c r="F227" s="13"/>
      <c r="G227" s="13"/>
      <c r="H227" s="13"/>
      <c r="I227" s="13"/>
      <c r="J227" s="13"/>
    </row>
    <row r="228" spans="1:14" x14ac:dyDescent="0.3">
      <c r="A228" s="61" t="s">
        <v>0</v>
      </c>
      <c r="B228" s="61" t="s">
        <v>1</v>
      </c>
      <c r="C228" s="63" t="s">
        <v>2</v>
      </c>
      <c r="D228" s="63" t="s">
        <v>3</v>
      </c>
      <c r="E228" s="61" t="s">
        <v>4</v>
      </c>
      <c r="F228" s="59" t="s">
        <v>74</v>
      </c>
      <c r="G228" s="59"/>
      <c r="H228" s="59"/>
      <c r="I228" s="59" t="s">
        <v>8</v>
      </c>
      <c r="J228" s="59"/>
    </row>
    <row r="229" spans="1:14" ht="40.5" x14ac:dyDescent="0.3">
      <c r="A229" s="62"/>
      <c r="B229" s="62"/>
      <c r="C229" s="64"/>
      <c r="D229" s="64"/>
      <c r="E229" s="62"/>
      <c r="F229" s="16" t="s">
        <v>5</v>
      </c>
      <c r="G229" s="16" t="s">
        <v>6</v>
      </c>
      <c r="H229" s="16" t="s">
        <v>7</v>
      </c>
      <c r="I229" s="35" t="s">
        <v>9</v>
      </c>
      <c r="J229" s="35" t="s">
        <v>10</v>
      </c>
    </row>
    <row r="230" spans="1:14" x14ac:dyDescent="0.3">
      <c r="A230" s="37">
        <v>1</v>
      </c>
      <c r="B230" s="1" t="s">
        <v>42</v>
      </c>
      <c r="C230" s="2">
        <v>400000</v>
      </c>
      <c r="D230" s="54">
        <f>5270+37350+6318+22400+15860+4700+21370+1500+720+18000+2000+2825.5+8700+44259+6023+3500+2800+19050.5+24936+11730+505+505</f>
        <v>260322</v>
      </c>
      <c r="E230" s="15">
        <f>C230-D230</f>
        <v>139678</v>
      </c>
      <c r="F230" s="16"/>
      <c r="G230" s="27" t="s">
        <v>73</v>
      </c>
      <c r="H230" s="27"/>
      <c r="I230" s="27" t="s">
        <v>73</v>
      </c>
      <c r="J230" s="35"/>
    </row>
    <row r="231" spans="1:14" x14ac:dyDescent="0.3">
      <c r="A231" s="37">
        <v>2</v>
      </c>
      <c r="B231" s="1" t="s">
        <v>43</v>
      </c>
      <c r="C231" s="2">
        <v>200000</v>
      </c>
      <c r="D231" s="53">
        <f>16800+10137.18+9331.47</f>
        <v>36268.65</v>
      </c>
      <c r="E231" s="55">
        <f>C231-D231</f>
        <v>163731.35</v>
      </c>
      <c r="F231" s="16"/>
      <c r="G231" s="27" t="s">
        <v>73</v>
      </c>
      <c r="H231" s="27"/>
      <c r="I231" s="27" t="s">
        <v>73</v>
      </c>
      <c r="J231" s="35"/>
    </row>
    <row r="232" spans="1:14" x14ac:dyDescent="0.3">
      <c r="A232" s="37">
        <v>3</v>
      </c>
      <c r="B232" s="1" t="s">
        <v>44</v>
      </c>
      <c r="C232" s="2">
        <v>3600</v>
      </c>
      <c r="D232" s="53">
        <v>0</v>
      </c>
      <c r="E232" s="15">
        <f t="shared" ref="E232:E235" si="16">C232</f>
        <v>3600</v>
      </c>
      <c r="F232" s="16"/>
      <c r="G232" s="16"/>
      <c r="H232" s="27" t="s">
        <v>73</v>
      </c>
      <c r="I232" s="27" t="s">
        <v>73</v>
      </c>
      <c r="J232" s="35"/>
      <c r="K232" s="13"/>
      <c r="L232" s="13"/>
      <c r="M232" s="13"/>
      <c r="N232" s="13"/>
    </row>
    <row r="233" spans="1:14" ht="20.25" customHeight="1" x14ac:dyDescent="0.3">
      <c r="A233" s="14">
        <v>4</v>
      </c>
      <c r="B233" s="1" t="s">
        <v>45</v>
      </c>
      <c r="C233" s="2">
        <v>10000</v>
      </c>
      <c r="D233" s="53">
        <v>0</v>
      </c>
      <c r="E233" s="15">
        <f t="shared" si="16"/>
        <v>10000</v>
      </c>
      <c r="F233" s="16"/>
      <c r="G233" s="16"/>
      <c r="H233" s="27" t="s">
        <v>73</v>
      </c>
      <c r="I233" s="27" t="s">
        <v>73</v>
      </c>
      <c r="J233" s="35"/>
    </row>
    <row r="234" spans="1:14" x14ac:dyDescent="0.3">
      <c r="A234" s="14">
        <v>5</v>
      </c>
      <c r="B234" s="7" t="s">
        <v>46</v>
      </c>
      <c r="C234" s="9">
        <v>30000</v>
      </c>
      <c r="D234" s="29">
        <v>0</v>
      </c>
      <c r="E234" s="15">
        <f t="shared" si="16"/>
        <v>30000</v>
      </c>
      <c r="F234" s="16"/>
      <c r="G234" s="16"/>
      <c r="H234" s="17" t="s">
        <v>73</v>
      </c>
      <c r="I234" s="17" t="s">
        <v>73</v>
      </c>
      <c r="J234" s="35"/>
    </row>
    <row r="235" spans="1:14" x14ac:dyDescent="0.3">
      <c r="A235" s="37">
        <v>6</v>
      </c>
      <c r="B235" s="7" t="s">
        <v>128</v>
      </c>
      <c r="C235" s="9">
        <v>900000</v>
      </c>
      <c r="D235" s="53">
        <v>0</v>
      </c>
      <c r="E235" s="15">
        <f t="shared" si="16"/>
        <v>900000</v>
      </c>
      <c r="F235" s="16"/>
      <c r="G235" s="16"/>
      <c r="H235" s="27" t="s">
        <v>73</v>
      </c>
      <c r="I235" s="27" t="s">
        <v>73</v>
      </c>
      <c r="J235" s="35"/>
    </row>
    <row r="236" spans="1:14" ht="40.5" x14ac:dyDescent="0.3">
      <c r="A236" s="14">
        <v>7</v>
      </c>
      <c r="B236" s="1" t="s">
        <v>47</v>
      </c>
      <c r="C236" s="9">
        <v>20000</v>
      </c>
      <c r="D236" s="53">
        <v>0</v>
      </c>
      <c r="E236" s="15">
        <f>C236-D236</f>
        <v>20000</v>
      </c>
      <c r="F236" s="16"/>
      <c r="G236" s="17"/>
      <c r="H236" s="17" t="s">
        <v>73</v>
      </c>
      <c r="I236" s="17" t="s">
        <v>73</v>
      </c>
      <c r="J236" s="35"/>
    </row>
    <row r="237" spans="1:14" ht="40.5" x14ac:dyDescent="0.3">
      <c r="A237" s="14">
        <v>8</v>
      </c>
      <c r="B237" s="7" t="s">
        <v>48</v>
      </c>
      <c r="C237" s="9">
        <v>50000</v>
      </c>
      <c r="D237" s="29">
        <v>0</v>
      </c>
      <c r="E237" s="15">
        <f t="shared" ref="E237" si="17">C237</f>
        <v>50000</v>
      </c>
      <c r="F237" s="16"/>
      <c r="G237" s="16"/>
      <c r="H237" s="17" t="s">
        <v>73</v>
      </c>
      <c r="I237" s="17" t="s">
        <v>73</v>
      </c>
      <c r="J237" s="35"/>
    </row>
    <row r="238" spans="1:14" x14ac:dyDescent="0.3">
      <c r="A238" s="44"/>
      <c r="B238" s="31"/>
      <c r="C238" s="32"/>
      <c r="D238" s="45"/>
      <c r="E238" s="46"/>
      <c r="F238" s="50"/>
      <c r="G238" s="50"/>
      <c r="H238" s="47"/>
      <c r="I238" s="47"/>
      <c r="J238" s="51"/>
    </row>
    <row r="239" spans="1:14" x14ac:dyDescent="0.3">
      <c r="A239" s="44"/>
      <c r="B239" s="31"/>
      <c r="C239" s="32"/>
      <c r="D239" s="45"/>
      <c r="E239" s="46"/>
      <c r="F239" s="50"/>
      <c r="G239" s="50"/>
      <c r="H239" s="47"/>
      <c r="I239" s="47"/>
      <c r="J239" s="51"/>
    </row>
    <row r="240" spans="1:14" x14ac:dyDescent="0.3">
      <c r="A240" s="44"/>
      <c r="B240" s="31"/>
      <c r="C240" s="32"/>
      <c r="D240" s="45"/>
      <c r="E240" s="46"/>
      <c r="F240" s="50"/>
      <c r="G240" s="50"/>
      <c r="H240" s="47"/>
      <c r="I240" s="47"/>
      <c r="J240" s="51"/>
    </row>
    <row r="241" spans="1:14" x14ac:dyDescent="0.3">
      <c r="A241" s="44"/>
      <c r="B241" s="31"/>
      <c r="C241" s="32"/>
      <c r="D241" s="45"/>
      <c r="E241" s="46"/>
      <c r="F241" s="50"/>
      <c r="G241" s="50"/>
      <c r="H241" s="47"/>
      <c r="I241" s="47"/>
      <c r="J241" s="51"/>
    </row>
    <row r="242" spans="1:14" x14ac:dyDescent="0.3">
      <c r="A242" s="44"/>
      <c r="B242" s="31"/>
      <c r="C242" s="32"/>
      <c r="D242" s="45"/>
      <c r="E242" s="46"/>
      <c r="F242" s="50"/>
      <c r="G242" s="50"/>
      <c r="H242" s="47"/>
      <c r="I242" s="47"/>
      <c r="J242" s="51"/>
    </row>
    <row r="243" spans="1:14" x14ac:dyDescent="0.3">
      <c r="A243" s="44"/>
      <c r="B243" s="31"/>
      <c r="C243" s="32"/>
      <c r="D243" s="45"/>
      <c r="E243" s="46"/>
      <c r="F243" s="50"/>
      <c r="G243" s="50"/>
      <c r="H243" s="47"/>
      <c r="I243" s="47"/>
      <c r="J243" s="51"/>
    </row>
    <row r="244" spans="1:14" x14ac:dyDescent="0.3">
      <c r="A244" s="44"/>
      <c r="B244" s="31"/>
      <c r="C244" s="32"/>
      <c r="D244" s="45"/>
      <c r="E244" s="46"/>
      <c r="F244" s="50"/>
      <c r="G244" s="50"/>
      <c r="H244" s="47"/>
      <c r="I244" s="47"/>
      <c r="J244" s="51"/>
    </row>
    <row r="246" spans="1:14" x14ac:dyDescent="0.3">
      <c r="E246" s="28">
        <v>15</v>
      </c>
    </row>
    <row r="248" spans="1:14" x14ac:dyDescent="0.3">
      <c r="A248" s="13" t="s">
        <v>49</v>
      </c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</row>
    <row r="249" spans="1:14" ht="20.25" customHeight="1" x14ac:dyDescent="0.3">
      <c r="B249" s="67" t="s">
        <v>50</v>
      </c>
      <c r="C249" s="67"/>
      <c r="D249" s="67"/>
      <c r="E249" s="67"/>
      <c r="F249" s="67"/>
      <c r="G249" s="67"/>
      <c r="H249" s="67"/>
      <c r="I249" s="67"/>
      <c r="J249" s="33"/>
    </row>
    <row r="250" spans="1:14" x14ac:dyDescent="0.3">
      <c r="B250" s="69" t="s">
        <v>68</v>
      </c>
      <c r="C250" s="69"/>
      <c r="D250" s="34"/>
      <c r="E250" s="34"/>
      <c r="F250" s="34"/>
      <c r="G250" s="34"/>
      <c r="H250" s="34"/>
      <c r="I250" s="34"/>
      <c r="J250" s="34"/>
    </row>
    <row r="251" spans="1:14" x14ac:dyDescent="0.3">
      <c r="A251" s="61" t="s">
        <v>0</v>
      </c>
      <c r="B251" s="61" t="s">
        <v>1</v>
      </c>
      <c r="C251" s="63" t="s">
        <v>2</v>
      </c>
      <c r="D251" s="63" t="s">
        <v>3</v>
      </c>
      <c r="E251" s="61" t="s">
        <v>4</v>
      </c>
      <c r="F251" s="59" t="s">
        <v>74</v>
      </c>
      <c r="G251" s="59"/>
      <c r="H251" s="59"/>
      <c r="I251" s="59" t="s">
        <v>8</v>
      </c>
      <c r="J251" s="59"/>
    </row>
    <row r="252" spans="1:14" ht="40.5" x14ac:dyDescent="0.3">
      <c r="A252" s="62"/>
      <c r="B252" s="62"/>
      <c r="C252" s="64"/>
      <c r="D252" s="64"/>
      <c r="E252" s="62"/>
      <c r="F252" s="16" t="s">
        <v>5</v>
      </c>
      <c r="G252" s="16" t="s">
        <v>6</v>
      </c>
      <c r="H252" s="16" t="s">
        <v>7</v>
      </c>
      <c r="I252" s="35" t="s">
        <v>9</v>
      </c>
      <c r="J252" s="35" t="s">
        <v>10</v>
      </c>
    </row>
    <row r="253" spans="1:14" x14ac:dyDescent="0.3">
      <c r="A253" s="37">
        <v>1</v>
      </c>
      <c r="B253" s="1" t="s">
        <v>129</v>
      </c>
      <c r="C253" s="9">
        <v>200000</v>
      </c>
      <c r="D253" s="53">
        <v>0</v>
      </c>
      <c r="E253" s="15">
        <f t="shared" ref="E253:E254" si="18">C253</f>
        <v>200000</v>
      </c>
      <c r="F253" s="16"/>
      <c r="G253" s="16"/>
      <c r="H253" s="27" t="s">
        <v>73</v>
      </c>
      <c r="I253" s="27" t="s">
        <v>73</v>
      </c>
      <c r="J253" s="35"/>
    </row>
    <row r="254" spans="1:14" x14ac:dyDescent="0.3">
      <c r="A254" s="37">
        <v>2</v>
      </c>
      <c r="B254" s="1" t="s">
        <v>51</v>
      </c>
      <c r="C254" s="9">
        <v>10000</v>
      </c>
      <c r="D254" s="53">
        <v>0</v>
      </c>
      <c r="E254" s="15">
        <f t="shared" si="18"/>
        <v>10000</v>
      </c>
      <c r="F254" s="16"/>
      <c r="G254" s="16"/>
      <c r="H254" s="27" t="s">
        <v>73</v>
      </c>
      <c r="I254" s="27" t="s">
        <v>73</v>
      </c>
      <c r="J254" s="35"/>
    </row>
    <row r="255" spans="1:14" x14ac:dyDescent="0.3">
      <c r="A255" s="37">
        <v>3</v>
      </c>
      <c r="B255" s="1" t="s">
        <v>52</v>
      </c>
      <c r="C255" s="9">
        <v>20000</v>
      </c>
      <c r="D255" s="53">
        <v>0</v>
      </c>
      <c r="E255" s="15">
        <f>C255-D255</f>
        <v>20000</v>
      </c>
      <c r="F255" s="16"/>
      <c r="G255" s="27"/>
      <c r="H255" s="27" t="s">
        <v>73</v>
      </c>
      <c r="I255" s="27" t="s">
        <v>73</v>
      </c>
      <c r="J255" s="35"/>
      <c r="K255" s="13"/>
      <c r="L255" s="13"/>
      <c r="M255" s="13"/>
      <c r="N255" s="13"/>
    </row>
    <row r="256" spans="1:14" x14ac:dyDescent="0.3">
      <c r="E256" s="28"/>
      <c r="K256" s="23"/>
      <c r="L256" s="23"/>
      <c r="M256" s="23"/>
      <c r="N256" s="23"/>
    </row>
    <row r="257" spans="1:14" x14ac:dyDescent="0.3">
      <c r="A257" s="23" t="s">
        <v>49</v>
      </c>
      <c r="B257" s="23"/>
      <c r="C257" s="23"/>
      <c r="D257" s="23"/>
      <c r="E257" s="23"/>
      <c r="F257" s="23"/>
      <c r="G257" s="23"/>
      <c r="H257" s="23"/>
      <c r="I257" s="23"/>
      <c r="J257" s="23"/>
    </row>
    <row r="258" spans="1:14" x14ac:dyDescent="0.3">
      <c r="B258" s="67" t="s">
        <v>53</v>
      </c>
      <c r="C258" s="67"/>
      <c r="D258" s="67"/>
      <c r="E258" s="67"/>
      <c r="F258" s="67"/>
      <c r="G258" s="67"/>
      <c r="H258" s="67"/>
      <c r="I258" s="33"/>
      <c r="J258" s="33"/>
    </row>
    <row r="259" spans="1:14" x14ac:dyDescent="0.3">
      <c r="B259" s="69" t="s">
        <v>54</v>
      </c>
      <c r="C259" s="69"/>
      <c r="D259" s="69"/>
      <c r="E259" s="69"/>
      <c r="F259" s="69"/>
      <c r="G259" s="69"/>
      <c r="H259" s="69"/>
      <c r="I259" s="69"/>
      <c r="J259" s="69"/>
    </row>
    <row r="260" spans="1:14" x14ac:dyDescent="0.3">
      <c r="A260" s="61" t="s">
        <v>0</v>
      </c>
      <c r="B260" s="61" t="s">
        <v>1</v>
      </c>
      <c r="C260" s="63" t="s">
        <v>2</v>
      </c>
      <c r="D260" s="63" t="s">
        <v>3</v>
      </c>
      <c r="E260" s="61" t="s">
        <v>4</v>
      </c>
      <c r="F260" s="59" t="s">
        <v>74</v>
      </c>
      <c r="G260" s="59"/>
      <c r="H260" s="59"/>
      <c r="I260" s="59" t="s">
        <v>8</v>
      </c>
      <c r="J260" s="59"/>
    </row>
    <row r="261" spans="1:14" ht="40.5" x14ac:dyDescent="0.3">
      <c r="A261" s="62"/>
      <c r="B261" s="62"/>
      <c r="C261" s="64"/>
      <c r="D261" s="64"/>
      <c r="E261" s="62"/>
      <c r="F261" s="16" t="s">
        <v>5</v>
      </c>
      <c r="G261" s="16" t="s">
        <v>6</v>
      </c>
      <c r="H261" s="16" t="s">
        <v>7</v>
      </c>
      <c r="I261" s="35" t="s">
        <v>9</v>
      </c>
      <c r="J261" s="35" t="s">
        <v>10</v>
      </c>
    </row>
    <row r="262" spans="1:14" ht="33.75" customHeight="1" x14ac:dyDescent="0.3">
      <c r="A262" s="14">
        <v>1</v>
      </c>
      <c r="B262" s="7" t="s">
        <v>55</v>
      </c>
      <c r="C262" s="9">
        <v>50000</v>
      </c>
      <c r="D262" s="53">
        <v>0</v>
      </c>
      <c r="E262" s="15">
        <f t="shared" ref="E262:E264" si="19">C262</f>
        <v>50000</v>
      </c>
      <c r="F262" s="16"/>
      <c r="G262" s="16"/>
      <c r="H262" s="27" t="s">
        <v>73</v>
      </c>
      <c r="I262" s="27" t="s">
        <v>73</v>
      </c>
      <c r="J262" s="35"/>
    </row>
    <row r="263" spans="1:14" ht="40.5" x14ac:dyDescent="0.3">
      <c r="A263" s="14">
        <v>2</v>
      </c>
      <c r="B263" s="7" t="s">
        <v>56</v>
      </c>
      <c r="C263" s="9">
        <v>100000</v>
      </c>
      <c r="D263" s="53">
        <v>0</v>
      </c>
      <c r="E263" s="15">
        <f>C263-D263</f>
        <v>100000</v>
      </c>
      <c r="F263" s="16"/>
      <c r="G263" s="17"/>
      <c r="H263" s="17" t="s">
        <v>73</v>
      </c>
      <c r="I263" s="17" t="s">
        <v>73</v>
      </c>
      <c r="J263" s="56"/>
    </row>
    <row r="264" spans="1:14" ht="40.5" x14ac:dyDescent="0.3">
      <c r="A264" s="14">
        <v>3</v>
      </c>
      <c r="B264" s="7" t="s">
        <v>57</v>
      </c>
      <c r="C264" s="9">
        <v>20000</v>
      </c>
      <c r="D264" s="29">
        <v>0</v>
      </c>
      <c r="E264" s="15">
        <f t="shared" si="19"/>
        <v>20000</v>
      </c>
      <c r="F264" s="16"/>
      <c r="G264" s="57"/>
      <c r="H264" s="17" t="s">
        <v>73</v>
      </c>
      <c r="I264" s="17" t="s">
        <v>73</v>
      </c>
      <c r="J264" s="35"/>
      <c r="K264" s="23"/>
      <c r="L264" s="23"/>
      <c r="M264" s="23"/>
      <c r="N264" s="23"/>
    </row>
    <row r="265" spans="1:14" x14ac:dyDescent="0.3">
      <c r="A265" s="44"/>
      <c r="B265" s="31"/>
      <c r="C265" s="32"/>
      <c r="D265" s="45"/>
      <c r="E265" s="46"/>
      <c r="F265" s="50"/>
      <c r="G265" s="58"/>
      <c r="H265" s="47"/>
      <c r="I265" s="47"/>
      <c r="J265" s="51"/>
      <c r="K265" s="23"/>
      <c r="L265" s="23"/>
      <c r="M265" s="23"/>
      <c r="N265" s="23"/>
    </row>
    <row r="266" spans="1:14" x14ac:dyDescent="0.3">
      <c r="A266" s="44"/>
      <c r="B266" s="31"/>
      <c r="C266" s="32"/>
      <c r="D266" s="45"/>
      <c r="E266" s="46"/>
      <c r="F266" s="50"/>
      <c r="G266" s="58"/>
      <c r="H266" s="47"/>
      <c r="I266" s="47"/>
      <c r="J266" s="51"/>
      <c r="K266" s="23"/>
      <c r="L266" s="23"/>
      <c r="M266" s="23"/>
      <c r="N266" s="23"/>
    </row>
    <row r="267" spans="1:14" x14ac:dyDescent="0.3">
      <c r="E267" s="28">
        <v>16</v>
      </c>
    </row>
    <row r="268" spans="1:14" x14ac:dyDescent="0.3">
      <c r="E268" s="28"/>
    </row>
    <row r="269" spans="1:14" x14ac:dyDescent="0.3">
      <c r="A269" s="23" t="s">
        <v>67</v>
      </c>
      <c r="B269" s="23"/>
      <c r="C269" s="23"/>
      <c r="D269" s="23"/>
      <c r="E269" s="23"/>
      <c r="F269" s="23"/>
      <c r="G269" s="23"/>
      <c r="H269" s="23"/>
      <c r="I269" s="23"/>
      <c r="J269" s="23"/>
    </row>
    <row r="270" spans="1:14" x14ac:dyDescent="0.3">
      <c r="B270" s="67" t="s">
        <v>66</v>
      </c>
      <c r="C270" s="70"/>
      <c r="D270" s="70"/>
      <c r="E270" s="70"/>
      <c r="F270" s="70"/>
    </row>
    <row r="271" spans="1:14" x14ac:dyDescent="0.3">
      <c r="B271" s="69" t="s">
        <v>68</v>
      </c>
      <c r="C271" s="60"/>
      <c r="D271" s="60"/>
      <c r="E271" s="60"/>
      <c r="F271" s="60"/>
    </row>
    <row r="272" spans="1:14" x14ac:dyDescent="0.3">
      <c r="A272" s="61" t="s">
        <v>0</v>
      </c>
      <c r="B272" s="61" t="s">
        <v>1</v>
      </c>
      <c r="C272" s="63" t="s">
        <v>2</v>
      </c>
      <c r="D272" s="63" t="s">
        <v>3</v>
      </c>
      <c r="E272" s="61" t="s">
        <v>4</v>
      </c>
      <c r="F272" s="59" t="s">
        <v>74</v>
      </c>
      <c r="G272" s="59"/>
      <c r="H272" s="59"/>
      <c r="I272" s="59" t="s">
        <v>8</v>
      </c>
      <c r="J272" s="59"/>
    </row>
    <row r="273" spans="1:14" ht="40.5" x14ac:dyDescent="0.3">
      <c r="A273" s="62"/>
      <c r="B273" s="62"/>
      <c r="C273" s="64"/>
      <c r="D273" s="64"/>
      <c r="E273" s="62"/>
      <c r="F273" s="16" t="s">
        <v>5</v>
      </c>
      <c r="G273" s="16" t="s">
        <v>6</v>
      </c>
      <c r="H273" s="16" t="s">
        <v>7</v>
      </c>
      <c r="I273" s="35" t="s">
        <v>9</v>
      </c>
      <c r="J273" s="35" t="s">
        <v>10</v>
      </c>
    </row>
    <row r="274" spans="1:14" ht="60.75" x14ac:dyDescent="0.3">
      <c r="A274" s="14">
        <v>1</v>
      </c>
      <c r="B274" s="7" t="s">
        <v>69</v>
      </c>
      <c r="C274" s="9">
        <v>30000</v>
      </c>
      <c r="D274" s="29">
        <v>0</v>
      </c>
      <c r="E274" s="15">
        <f t="shared" ref="E274:E277" si="20">C274</f>
        <v>30000</v>
      </c>
      <c r="F274" s="16"/>
      <c r="G274" s="16"/>
      <c r="H274" s="17" t="s">
        <v>73</v>
      </c>
      <c r="I274" s="17" t="s">
        <v>73</v>
      </c>
      <c r="J274" s="35"/>
    </row>
    <row r="275" spans="1:14" x14ac:dyDescent="0.3">
      <c r="A275" s="14">
        <v>2</v>
      </c>
      <c r="B275" s="1" t="s">
        <v>70</v>
      </c>
      <c r="C275" s="9">
        <v>30000</v>
      </c>
      <c r="D275" s="29">
        <v>0</v>
      </c>
      <c r="E275" s="15">
        <f t="shared" si="20"/>
        <v>30000</v>
      </c>
      <c r="F275" s="16"/>
      <c r="G275" s="16"/>
      <c r="H275" s="17" t="s">
        <v>73</v>
      </c>
      <c r="I275" s="17" t="s">
        <v>73</v>
      </c>
      <c r="J275" s="35"/>
    </row>
    <row r="276" spans="1:14" ht="40.5" x14ac:dyDescent="0.3">
      <c r="A276" s="14">
        <v>3</v>
      </c>
      <c r="B276" s="1" t="s">
        <v>71</v>
      </c>
      <c r="C276" s="9">
        <v>100000</v>
      </c>
      <c r="D276" s="39">
        <f>5850+5400+6120</f>
        <v>17370</v>
      </c>
      <c r="E276" s="15">
        <f>C276-D276</f>
        <v>82630</v>
      </c>
      <c r="F276" s="16"/>
      <c r="G276" s="17" t="s">
        <v>73</v>
      </c>
      <c r="H276" s="17"/>
      <c r="I276" s="17" t="s">
        <v>73</v>
      </c>
      <c r="J276" s="35"/>
      <c r="K276" s="23"/>
      <c r="L276" s="23"/>
      <c r="M276" s="23"/>
      <c r="N276" s="23"/>
    </row>
    <row r="277" spans="1:14" ht="60.75" x14ac:dyDescent="0.3">
      <c r="A277" s="14">
        <v>4</v>
      </c>
      <c r="B277" s="1" t="s">
        <v>72</v>
      </c>
      <c r="C277" s="9">
        <v>200000</v>
      </c>
      <c r="D277" s="29">
        <v>0</v>
      </c>
      <c r="E277" s="15">
        <f t="shared" si="20"/>
        <v>200000</v>
      </c>
      <c r="F277" s="16"/>
      <c r="G277" s="16"/>
      <c r="H277" s="17" t="s">
        <v>73</v>
      </c>
      <c r="I277" s="17" t="s">
        <v>73</v>
      </c>
      <c r="J277" s="35"/>
    </row>
    <row r="285" spans="1:14" x14ac:dyDescent="0.3">
      <c r="E285" s="28">
        <v>17</v>
      </c>
    </row>
    <row r="287" spans="1:14" ht="21.75" customHeight="1" x14ac:dyDescent="0.3">
      <c r="A287" s="23" t="s">
        <v>120</v>
      </c>
      <c r="B287" s="23"/>
      <c r="C287" s="23"/>
      <c r="D287" s="23"/>
      <c r="E287" s="23"/>
      <c r="F287" s="23"/>
      <c r="G287" s="23"/>
      <c r="H287" s="23"/>
      <c r="I287" s="23"/>
      <c r="J287" s="23"/>
    </row>
    <row r="288" spans="1:14" x14ac:dyDescent="0.3">
      <c r="B288" s="67" t="s">
        <v>131</v>
      </c>
      <c r="C288" s="70"/>
      <c r="D288" s="70"/>
      <c r="E288" s="70"/>
      <c r="F288" s="70"/>
    </row>
    <row r="289" spans="1:12" x14ac:dyDescent="0.3">
      <c r="B289" s="69" t="s">
        <v>17</v>
      </c>
      <c r="C289" s="60"/>
      <c r="D289" s="60"/>
      <c r="E289" s="60"/>
      <c r="F289" s="60"/>
    </row>
    <row r="290" spans="1:12" x14ac:dyDescent="0.3">
      <c r="A290" s="61" t="s">
        <v>0</v>
      </c>
      <c r="B290" s="61" t="s">
        <v>1</v>
      </c>
      <c r="C290" s="63" t="s">
        <v>2</v>
      </c>
      <c r="D290" s="63" t="s">
        <v>3</v>
      </c>
      <c r="E290" s="61" t="s">
        <v>4</v>
      </c>
      <c r="F290" s="59" t="s">
        <v>74</v>
      </c>
      <c r="G290" s="59"/>
      <c r="H290" s="59"/>
      <c r="I290" s="59" t="s">
        <v>8</v>
      </c>
      <c r="J290" s="59"/>
    </row>
    <row r="291" spans="1:12" ht="40.5" x14ac:dyDescent="0.3">
      <c r="A291" s="62"/>
      <c r="B291" s="62"/>
      <c r="C291" s="64"/>
      <c r="D291" s="64"/>
      <c r="E291" s="62"/>
      <c r="F291" s="16" t="s">
        <v>5</v>
      </c>
      <c r="G291" s="16" t="s">
        <v>6</v>
      </c>
      <c r="H291" s="16" t="s">
        <v>7</v>
      </c>
      <c r="I291" s="35" t="s">
        <v>9</v>
      </c>
      <c r="J291" s="35" t="s">
        <v>10</v>
      </c>
    </row>
    <row r="292" spans="1:12" ht="64.5" customHeight="1" x14ac:dyDescent="0.3">
      <c r="A292" s="14">
        <v>1</v>
      </c>
      <c r="B292" s="7" t="s">
        <v>121</v>
      </c>
      <c r="C292" s="9">
        <v>318000</v>
      </c>
      <c r="D292" s="29">
        <v>0</v>
      </c>
      <c r="E292" s="15">
        <f t="shared" ref="E292" si="21">C292</f>
        <v>318000</v>
      </c>
      <c r="F292" s="16"/>
      <c r="G292" s="16"/>
      <c r="H292" s="17" t="s">
        <v>73</v>
      </c>
      <c r="I292" s="17" t="s">
        <v>73</v>
      </c>
      <c r="J292" s="35"/>
    </row>
    <row r="297" spans="1:12" x14ac:dyDescent="0.3">
      <c r="L297" s="18" t="s">
        <v>122</v>
      </c>
    </row>
  </sheetData>
  <mergeCells count="161">
    <mergeCell ref="B85:C85"/>
    <mergeCell ref="B197:C197"/>
    <mergeCell ref="A198:A199"/>
    <mergeCell ref="B198:B199"/>
    <mergeCell ref="C198:C199"/>
    <mergeCell ref="D198:D199"/>
    <mergeCell ref="E198:E199"/>
    <mergeCell ref="F198:H198"/>
    <mergeCell ref="I198:J198"/>
    <mergeCell ref="I190:J190"/>
    <mergeCell ref="A190:A191"/>
    <mergeCell ref="B190:B191"/>
    <mergeCell ref="C190:C191"/>
    <mergeCell ref="D190:D191"/>
    <mergeCell ref="E190:E191"/>
    <mergeCell ref="F190:H190"/>
    <mergeCell ref="I155:J155"/>
    <mergeCell ref="A176:A177"/>
    <mergeCell ref="B176:B177"/>
    <mergeCell ref="C176:C177"/>
    <mergeCell ref="D176:D177"/>
    <mergeCell ref="E176:E177"/>
    <mergeCell ref="F176:H176"/>
    <mergeCell ref="I176:J176"/>
    <mergeCell ref="B288:F288"/>
    <mergeCell ref="B289:F289"/>
    <mergeCell ref="A290:A291"/>
    <mergeCell ref="B290:B291"/>
    <mergeCell ref="C290:C291"/>
    <mergeCell ref="D290:D291"/>
    <mergeCell ref="E290:E291"/>
    <mergeCell ref="F290:H290"/>
    <mergeCell ref="I290:J290"/>
    <mergeCell ref="I272:J272"/>
    <mergeCell ref="B270:F270"/>
    <mergeCell ref="B271:F271"/>
    <mergeCell ref="A272:A273"/>
    <mergeCell ref="B272:B273"/>
    <mergeCell ref="C272:C273"/>
    <mergeCell ref="D272:D273"/>
    <mergeCell ref="E272:E273"/>
    <mergeCell ref="F272:H272"/>
    <mergeCell ref="B259:J259"/>
    <mergeCell ref="F208:H208"/>
    <mergeCell ref="I208:J208"/>
    <mergeCell ref="A260:A261"/>
    <mergeCell ref="B260:B261"/>
    <mergeCell ref="C260:C261"/>
    <mergeCell ref="D260:D261"/>
    <mergeCell ref="E260:E261"/>
    <mergeCell ref="F260:H260"/>
    <mergeCell ref="I260:J260"/>
    <mergeCell ref="I251:J251"/>
    <mergeCell ref="A251:A252"/>
    <mergeCell ref="B226:I226"/>
    <mergeCell ref="F251:H251"/>
    <mergeCell ref="I228:J228"/>
    <mergeCell ref="B250:C250"/>
    <mergeCell ref="A228:A229"/>
    <mergeCell ref="B228:B229"/>
    <mergeCell ref="C228:C229"/>
    <mergeCell ref="D228:D229"/>
    <mergeCell ref="E228:E229"/>
    <mergeCell ref="F228:H228"/>
    <mergeCell ref="B258:H258"/>
    <mergeCell ref="A101:A102"/>
    <mergeCell ref="B101:B102"/>
    <mergeCell ref="C101:C102"/>
    <mergeCell ref="D101:D102"/>
    <mergeCell ref="E101:E102"/>
    <mergeCell ref="F101:H101"/>
    <mergeCell ref="A117:A118"/>
    <mergeCell ref="B117:B118"/>
    <mergeCell ref="C117:C118"/>
    <mergeCell ref="D117:D118"/>
    <mergeCell ref="B115:F115"/>
    <mergeCell ref="E117:E118"/>
    <mergeCell ref="I52:J52"/>
    <mergeCell ref="B50:J50"/>
    <mergeCell ref="A87:A88"/>
    <mergeCell ref="B87:B88"/>
    <mergeCell ref="C87:C88"/>
    <mergeCell ref="D87:D88"/>
    <mergeCell ref="E87:E88"/>
    <mergeCell ref="F87:H87"/>
    <mergeCell ref="I87:J87"/>
    <mergeCell ref="B65:J65"/>
    <mergeCell ref="A67:A68"/>
    <mergeCell ref="B67:B68"/>
    <mergeCell ref="C67:C68"/>
    <mergeCell ref="D67:D68"/>
    <mergeCell ref="E67:E68"/>
    <mergeCell ref="F67:H67"/>
    <mergeCell ref="I67:J67"/>
    <mergeCell ref="B66:C66"/>
    <mergeCell ref="A52:A53"/>
    <mergeCell ref="B52:B53"/>
    <mergeCell ref="C52:C53"/>
    <mergeCell ref="D52:D53"/>
    <mergeCell ref="E52:E53"/>
    <mergeCell ref="F52:H52"/>
    <mergeCell ref="A37:A38"/>
    <mergeCell ref="B37:B38"/>
    <mergeCell ref="C37:C38"/>
    <mergeCell ref="D37:D38"/>
    <mergeCell ref="E37:E38"/>
    <mergeCell ref="F7:H7"/>
    <mergeCell ref="I7:J7"/>
    <mergeCell ref="F37:H37"/>
    <mergeCell ref="I37:J37"/>
    <mergeCell ref="A21:R21"/>
    <mergeCell ref="B22:R22"/>
    <mergeCell ref="B23:R23"/>
    <mergeCell ref="A24:A25"/>
    <mergeCell ref="B24:B25"/>
    <mergeCell ref="C24:C25"/>
    <mergeCell ref="D24:D25"/>
    <mergeCell ref="E24:E25"/>
    <mergeCell ref="F24:H24"/>
    <mergeCell ref="I24:J24"/>
    <mergeCell ref="A1:J1"/>
    <mergeCell ref="A2:J2"/>
    <mergeCell ref="A7:A8"/>
    <mergeCell ref="B7:B8"/>
    <mergeCell ref="C7:C8"/>
    <mergeCell ref="D7:D8"/>
    <mergeCell ref="E7:E8"/>
    <mergeCell ref="A4:R4"/>
    <mergeCell ref="B249:I249"/>
    <mergeCell ref="I101:J101"/>
    <mergeCell ref="B99:F99"/>
    <mergeCell ref="I117:J117"/>
    <mergeCell ref="A139:A140"/>
    <mergeCell ref="B139:B140"/>
    <mergeCell ref="C139:C140"/>
    <mergeCell ref="D139:D140"/>
    <mergeCell ref="E139:E140"/>
    <mergeCell ref="F139:H139"/>
    <mergeCell ref="I139:J139"/>
    <mergeCell ref="B5:R5"/>
    <mergeCell ref="B6:R6"/>
    <mergeCell ref="A34:R34"/>
    <mergeCell ref="B35:R35"/>
    <mergeCell ref="B36:R36"/>
    <mergeCell ref="F117:H117"/>
    <mergeCell ref="B207:C207"/>
    <mergeCell ref="A208:A209"/>
    <mergeCell ref="B208:B209"/>
    <mergeCell ref="C208:C209"/>
    <mergeCell ref="D208:D209"/>
    <mergeCell ref="E208:E209"/>
    <mergeCell ref="B251:B252"/>
    <mergeCell ref="C251:C252"/>
    <mergeCell ref="D251:D252"/>
    <mergeCell ref="E251:E252"/>
    <mergeCell ref="A155:A156"/>
    <mergeCell ref="B155:B156"/>
    <mergeCell ref="C155:C156"/>
    <mergeCell ref="D155:D156"/>
    <mergeCell ref="E155:E156"/>
    <mergeCell ref="F155:H155"/>
  </mergeCells>
  <pageMargins left="0.45" right="0.45" top="0.5" bottom="0.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หนองโพธิ์(สน.ปลัด)</cp:lastModifiedBy>
  <cp:lastPrinted>2022-03-31T02:38:36Z</cp:lastPrinted>
  <dcterms:created xsi:type="dcterms:W3CDTF">2021-05-13T06:21:07Z</dcterms:created>
  <dcterms:modified xsi:type="dcterms:W3CDTF">2022-04-06T03:24:05Z</dcterms:modified>
</cp:coreProperties>
</file>